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932" tabRatio="947"/>
  </bookViews>
  <sheets>
    <sheet name="封面" sheetId="1" r:id="rId1"/>
    <sheet name="目录" sheetId="2" r:id="rId2"/>
    <sheet name="第一部分 概况" sheetId="3" r:id="rId3"/>
    <sheet name="第二部分 2021年部门预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表9" sheetId="13" r:id="rId13"/>
    <sheet name="表10" sheetId="14" r:id="rId14"/>
    <sheet name="表11" sheetId="15" r:id="rId15"/>
    <sheet name="第四部分  名词解释" sheetId="17" r:id="rId16"/>
  </sheets>
  <definedNames>
    <definedName name="_xlnm.Print_Titles" localSheetId="9">表6!$1:$4</definedName>
    <definedName name="_xlnm.Print_Titles" localSheetId="10">表7!$1:$4</definedName>
  </definedNames>
  <calcPr calcId="144525"/>
</workbook>
</file>

<file path=xl/sharedStrings.xml><?xml version="1.0" encoding="utf-8"?>
<sst xmlns="http://schemas.openxmlformats.org/spreadsheetml/2006/main" count="460" uniqueCount="264">
  <si>
    <t>附件1：</t>
  </si>
  <si>
    <t>2021年</t>
  </si>
  <si>
    <t>中共大涌镇委员会
党建工作办公室部门预算</t>
  </si>
  <si>
    <t>目录</t>
  </si>
  <si>
    <t>第一部分  部门概况</t>
  </si>
  <si>
    <t>一、部门主要职责</t>
  </si>
  <si>
    <t>二、部门预算单位构成及机构设置</t>
  </si>
  <si>
    <r>
      <t xml:space="preserve">第二部分  </t>
    </r>
    <r>
      <rPr>
        <b/>
        <u/>
        <sz val="16"/>
        <color theme="1"/>
        <rFont val="宋体"/>
        <charset val="134"/>
      </rPr>
      <t>2021</t>
    </r>
    <r>
      <rPr>
        <b/>
        <sz val="16"/>
        <color theme="1"/>
        <rFont val="宋体"/>
        <charset val="134"/>
      </rPr>
      <t>年部门预算表</t>
    </r>
  </si>
  <si>
    <t>一、收支总体情况表</t>
  </si>
  <si>
    <t>二、收入总体情况表</t>
  </si>
  <si>
    <t>三、支出总体情况表</t>
  </si>
  <si>
    <t>四、财政拨款收支总体情况表</t>
  </si>
  <si>
    <t>五、一般公共预算支出表（按功能分类科目）</t>
  </si>
  <si>
    <t>六、一般公共预算基本支出表（按支出经济分类科目）</t>
  </si>
  <si>
    <t>七、一般公共预算项目支出表（按支出经济分类科目）</t>
  </si>
  <si>
    <t>八、一般公共预算安排的行政经费及“三公”经费预算表</t>
  </si>
  <si>
    <t>九、政府性基金预算支出表</t>
  </si>
  <si>
    <t>十、部门预算基本支出预算表</t>
  </si>
  <si>
    <t>十一、部门预算项目支出及其他支出预算表</t>
  </si>
  <si>
    <r>
      <t xml:space="preserve">第三部分 </t>
    </r>
    <r>
      <rPr>
        <b/>
        <u/>
        <sz val="16"/>
        <color theme="1"/>
        <rFont val="宋体"/>
        <charset val="134"/>
      </rPr>
      <t>2021</t>
    </r>
    <r>
      <rPr>
        <b/>
        <sz val="16"/>
        <color theme="1"/>
        <rFont val="宋体"/>
        <charset val="134"/>
      </rPr>
      <t>年部门预算情况说明</t>
    </r>
  </si>
  <si>
    <t>第四部分 名词解释</t>
  </si>
  <si>
    <t>第一部分  中共大涌镇委员会
党建工作办公室概况</t>
  </si>
  <si>
    <t>一、主要职责</t>
  </si>
  <si>
    <t>负责党组织建设工作。承担干部人事、机构编制、离退休人员服务工作。制定组织建设、党员队伍建设、干部队伍建设和考核评价工作计划并实施。负责本镇基层党组织换届选举工作，联络本镇党代表。负责机关党建工作。负责人才培养工作。负责党校和老干部大学的日常管理工作。负责关心下一代工作。</t>
  </si>
  <si>
    <t>第二部分 2021年部门预算表</t>
  </si>
  <si>
    <t>表1</t>
  </si>
  <si>
    <t>收支总体情况表</t>
  </si>
  <si>
    <t>单位名称：党建工作办公室</t>
  </si>
  <si>
    <t>单位：万元</t>
  </si>
  <si>
    <t>收入</t>
  </si>
  <si>
    <t>支出</t>
  </si>
  <si>
    <t>项目</t>
  </si>
  <si>
    <t>2021年预算</t>
  </si>
  <si>
    <t>一、财政拨款</t>
  </si>
  <si>
    <t>一、基本支出</t>
  </si>
  <si>
    <t xml:space="preserve">   一般公共预算</t>
  </si>
  <si>
    <t>二、项目支出</t>
  </si>
  <si>
    <t xml:space="preserve">  政府性基金预算</t>
  </si>
  <si>
    <t>三、事业单位经营支出</t>
  </si>
  <si>
    <t xml:space="preserve">  国有资本经营预算</t>
  </si>
  <si>
    <t xml:space="preserve">  社会保险基金预算</t>
  </si>
  <si>
    <t>二、财政专户拨款</t>
  </si>
  <si>
    <t>三、其他资金</t>
  </si>
  <si>
    <t>本年收入合计</t>
  </si>
  <si>
    <t>本年支出合计</t>
  </si>
  <si>
    <t>四、上级补助收入</t>
  </si>
  <si>
    <t>四、对附属单位补助支出</t>
  </si>
  <si>
    <t>五、附属单位上缴收入</t>
  </si>
  <si>
    <t>五、上缴上级支出</t>
  </si>
  <si>
    <t>六、用事业基金弥补收支总额</t>
  </si>
  <si>
    <t>六、结转下年</t>
  </si>
  <si>
    <t>收入合计</t>
  </si>
  <si>
    <t>支出总计</t>
  </si>
  <si>
    <t>表2</t>
  </si>
  <si>
    <t>收入总体情况表</t>
  </si>
  <si>
    <t xml:space="preserve">  教育收费</t>
  </si>
  <si>
    <t xml:space="preserve">  其他财政收入拨款</t>
  </si>
  <si>
    <t xml:space="preserve">  事业收入</t>
  </si>
  <si>
    <t xml:space="preserve">  事业单位经营收入</t>
  </si>
  <si>
    <t xml:space="preserve">  其他收入</t>
  </si>
  <si>
    <t>表3</t>
  </si>
  <si>
    <t>支出总体情况表</t>
  </si>
  <si>
    <t xml:space="preserve">  工资福利支出</t>
  </si>
  <si>
    <t xml:space="preserve">  一般商品和服务支出</t>
  </si>
  <si>
    <t xml:space="preserve">  对个人和家庭的补助</t>
  </si>
  <si>
    <t xml:space="preserve">  其他资本性支出等</t>
  </si>
  <si>
    <t xml:space="preserve">  商品和服务支出</t>
  </si>
  <si>
    <t xml:space="preserve">  资本性支出</t>
  </si>
  <si>
    <t xml:space="preserve">  对企业补助</t>
  </si>
  <si>
    <r>
      <rPr>
        <sz val="12"/>
        <color theme="1"/>
        <rFont val="宋体"/>
        <charset val="134"/>
        <scheme val="minor"/>
      </rPr>
      <t xml:space="preserve"> </t>
    </r>
    <r>
      <rPr>
        <sz val="12"/>
        <color theme="1"/>
        <rFont val="宋体"/>
        <charset val="134"/>
        <scheme val="minor"/>
      </rPr>
      <t xml:space="preserve"> </t>
    </r>
    <r>
      <rPr>
        <sz val="12"/>
        <color theme="1"/>
        <rFont val="宋体"/>
        <charset val="134"/>
        <scheme val="minor"/>
      </rPr>
      <t>其他支出</t>
    </r>
  </si>
  <si>
    <t>表4</t>
  </si>
  <si>
    <t>财政拨款总体情况表</t>
  </si>
  <si>
    <t>一、一般公共预算</t>
  </si>
  <si>
    <t>二、政府性基金预算</t>
  </si>
  <si>
    <t>三、国有资本经营预算</t>
  </si>
  <si>
    <t>四、社会保障基金预算</t>
  </si>
  <si>
    <t>表5</t>
  </si>
  <si>
    <t>一般公共预算支出表（按功能分类科目）</t>
  </si>
  <si>
    <t>单位：元</t>
  </si>
  <si>
    <t>科目编码</t>
  </si>
  <si>
    <t>科目名称</t>
  </si>
  <si>
    <t>小计</t>
  </si>
  <si>
    <t>基本支出</t>
  </si>
  <si>
    <t>项目支出</t>
  </si>
  <si>
    <t>合计</t>
  </si>
  <si>
    <t>一般公共服务支出</t>
  </si>
  <si>
    <r>
      <rPr>
        <sz val="11"/>
        <color theme="1"/>
        <rFont val="宋体"/>
        <charset val="134"/>
        <scheme val="minor"/>
      </rPr>
      <t xml:space="preserve">  201</t>
    </r>
    <r>
      <rPr>
        <sz val="11"/>
        <color theme="1"/>
        <rFont val="宋体"/>
        <charset val="134"/>
        <scheme val="minor"/>
      </rPr>
      <t>32</t>
    </r>
  </si>
  <si>
    <t xml:space="preserve">    人大事务</t>
  </si>
  <si>
    <r>
      <rPr>
        <sz val="11"/>
        <color theme="1"/>
        <rFont val="宋体"/>
        <charset val="134"/>
        <scheme val="minor"/>
      </rPr>
      <t xml:space="preserve">    201</t>
    </r>
    <r>
      <rPr>
        <sz val="11"/>
        <color theme="1"/>
        <rFont val="宋体"/>
        <charset val="134"/>
        <scheme val="minor"/>
      </rPr>
      <t>3201</t>
    </r>
  </si>
  <si>
    <t xml:space="preserve">       行政运行</t>
  </si>
  <si>
    <r>
      <rPr>
        <sz val="11"/>
        <color theme="1"/>
        <rFont val="宋体"/>
        <charset val="134"/>
        <scheme val="minor"/>
      </rPr>
      <t xml:space="preserve">    201</t>
    </r>
    <r>
      <rPr>
        <sz val="11"/>
        <color theme="1"/>
        <rFont val="宋体"/>
        <charset val="134"/>
        <scheme val="minor"/>
      </rPr>
      <t>3299</t>
    </r>
  </si>
  <si>
    <t xml:space="preserve">       其他组织事务支出</t>
  </si>
  <si>
    <t>208</t>
  </si>
  <si>
    <t>社会保障和就业支出</t>
  </si>
  <si>
    <t xml:space="preserve">  20802</t>
  </si>
  <si>
    <t xml:space="preserve">    民政管理事务</t>
  </si>
  <si>
    <t xml:space="preserve">    2080208</t>
  </si>
  <si>
    <t xml:space="preserve">       基层政权建设和社会治理</t>
  </si>
  <si>
    <t xml:space="preserve">  20805</t>
  </si>
  <si>
    <t xml:space="preserve">    行政事业单位养老支出</t>
  </si>
  <si>
    <t xml:space="preserve">    2080599</t>
  </si>
  <si>
    <t xml:space="preserve">    其他行政事业单位养老支出</t>
  </si>
  <si>
    <t>表6</t>
  </si>
  <si>
    <t>一般公共预算基本支出情况表（按支出经济分类科目）</t>
  </si>
  <si>
    <t>政府预算支出经济分类</t>
  </si>
  <si>
    <t>部门预算支出经济科目</t>
  </si>
  <si>
    <t>[501]机关工资福利支出</t>
  </si>
  <si>
    <t>[301]工资福利支出</t>
  </si>
  <si>
    <t>[50101]工资奖金津补贴</t>
  </si>
  <si>
    <t>[30101]基本工资</t>
  </si>
  <si>
    <t>[30102]津贴补贴</t>
  </si>
  <si>
    <t>[30103]奖金</t>
  </si>
  <si>
    <t>[30107]绩效工资</t>
  </si>
  <si>
    <t>[50102]社会保障费</t>
  </si>
  <si>
    <t>[30108]机关事业单位基本养老保险缴费</t>
  </si>
  <si>
    <t>[30109]职业年金缴费</t>
  </si>
  <si>
    <t>[30110]职工基本医疗保险缴费</t>
  </si>
  <si>
    <t>[30111]公务员医疗补助缴费</t>
  </si>
  <si>
    <t>[30112]其他社会保障缴费</t>
  </si>
  <si>
    <t>[50103]住房公积金</t>
  </si>
  <si>
    <t>[30113]住房公积金</t>
  </si>
  <si>
    <t>[50199]其他工资福利支出</t>
  </si>
  <si>
    <t>[30106]伙食补助费</t>
  </si>
  <si>
    <t>[30199]其他工资福利支出</t>
  </si>
  <si>
    <t>[502]机关商品和服务支出</t>
  </si>
  <si>
    <t>[302]商品和服务支出</t>
  </si>
  <si>
    <t>[50201]办公经费</t>
  </si>
  <si>
    <t>[30201]办公费</t>
  </si>
  <si>
    <t>[30202]印刷费</t>
  </si>
  <si>
    <t>[30204]手续费</t>
  </si>
  <si>
    <t>[30205]水费</t>
  </si>
  <si>
    <t>[30206]电费</t>
  </si>
  <si>
    <t>[30207]邮电费</t>
  </si>
  <si>
    <t>[30209]物业管理费</t>
  </si>
  <si>
    <t>[30211]差旅费</t>
  </si>
  <si>
    <t>[30214]租赁费</t>
  </si>
  <si>
    <t>[30228]工会经费</t>
  </si>
  <si>
    <t>[30229]福利费</t>
  </si>
  <si>
    <t>[30239]其他交通费用</t>
  </si>
  <si>
    <t>[50202]会议费</t>
  </si>
  <si>
    <t>[30215]会议费</t>
  </si>
  <si>
    <t>[50203]培训费</t>
  </si>
  <si>
    <t>[30216]培训费</t>
  </si>
  <si>
    <t>[50205]委托业务费</t>
  </si>
  <si>
    <t>[30203]咨询费</t>
  </si>
  <si>
    <t>[30226]劳务费</t>
  </si>
  <si>
    <t>[30227]委托业务费</t>
  </si>
  <si>
    <t>[50206]公务接待费</t>
  </si>
  <si>
    <t>[30217]公务接待费</t>
  </si>
  <si>
    <t>[50207]因公出国（境）费用</t>
  </si>
  <si>
    <t>[30212]因公出国（境）费用</t>
  </si>
  <si>
    <t>[50208]公务用车运行维护费</t>
  </si>
  <si>
    <t>[30231]公务用车运行维护费</t>
  </si>
  <si>
    <t>[50209]维修（护）费</t>
  </si>
  <si>
    <t>[30213]维修（护）费</t>
  </si>
  <si>
    <t>[50299]其他商品和服务支出</t>
  </si>
  <si>
    <t>[30299]其他商品和服务支出</t>
  </si>
  <si>
    <t>[503]机关资本性支出（一）</t>
  </si>
  <si>
    <t>[310]资本性支出</t>
  </si>
  <si>
    <t>[50306]设备购置</t>
  </si>
  <si>
    <t>[31002]办公设备购置</t>
  </si>
  <si>
    <t>[505]对事业单位经常性补助</t>
  </si>
  <si>
    <t>[50501]工资福利支出</t>
  </si>
  <si>
    <t>[30112]绩效工资</t>
  </si>
  <si>
    <t>[30106]其他工资福利支出</t>
  </si>
  <si>
    <t>[50502]商品和服务支出</t>
  </si>
  <si>
    <t>[509]对个人和家庭的补助</t>
  </si>
  <si>
    <t>[303]对个人和家庭的补助</t>
  </si>
  <si>
    <t>[50901]社会福利和救助</t>
  </si>
  <si>
    <t>[30304]抚恤金</t>
  </si>
  <si>
    <t>[30305]生活补助</t>
  </si>
  <si>
    <t>[30307]医疗费补助</t>
  </si>
  <si>
    <t>[30309]奖励金</t>
  </si>
  <si>
    <t>[50905]离退休费</t>
  </si>
  <si>
    <t>[30301]离休费</t>
  </si>
  <si>
    <t>[30302]退休费</t>
  </si>
  <si>
    <t>[50999]其他对个人和家庭的补助</t>
  </si>
  <si>
    <t>[30399]其他对个人和家庭的补助</t>
  </si>
  <si>
    <t>表7</t>
  </si>
  <si>
    <t>一般公共预算项目支出情况表（按支出经济分类科目）</t>
  </si>
  <si>
    <t>[50204]专业材料购置费</t>
  </si>
  <si>
    <t>[30218]专业材料费</t>
  </si>
  <si>
    <t>[50301]房屋建筑物购建</t>
  </si>
  <si>
    <t>[31001]房屋建筑物购建</t>
  </si>
  <si>
    <t>[50303]公务用车购置</t>
  </si>
  <si>
    <t>[31003]公务用车购置</t>
  </si>
  <si>
    <t>[31003]专用设备购置</t>
  </si>
  <si>
    <t>[31007]信息网络及软件购置更新</t>
  </si>
  <si>
    <t>[50307]大型修缮</t>
  </si>
  <si>
    <t>[31006]大型修缮</t>
  </si>
  <si>
    <t>[50399]其他资本性支出</t>
  </si>
  <si>
    <t>[31099]其他资本性支出</t>
  </si>
  <si>
    <t>[507]对企业补助</t>
  </si>
  <si>
    <t>[312]对企业补助</t>
  </si>
  <si>
    <t>[50799]其他对企业补助</t>
  </si>
  <si>
    <t>[31299]其他对企业补助</t>
  </si>
  <si>
    <t>[599]其他支出</t>
  </si>
  <si>
    <t>[399]其他支出</t>
  </si>
  <si>
    <t>[59908]对民间非营利组织和群众性自治组织补贴</t>
  </si>
  <si>
    <t>[309908]对民间非营利组织和群众性自治组织补贴</t>
  </si>
  <si>
    <t>表8</t>
  </si>
  <si>
    <t>一般公共预算安排的行政经费及“三公”经费预算表</t>
  </si>
  <si>
    <t>行政经费</t>
  </si>
  <si>
    <t>“三公”经费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</si>
  <si>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</si>
  <si>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</si>
  <si>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</si>
  <si>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</si>
  <si>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（三）公务接待支出</t>
  </si>
  <si>
    <t>备注：</t>
  </si>
  <si>
    <t>1、行政经费包括：（1）基本支出。一是包括工资、津贴及奖金、医疗费、住房补贴等（不包括离退休支出，包括离退休人员管理机构的在职人员支出）基本支出；二是包括办公及印刷费、水电费、邮电费、取暖费、交通费、差旅费、会议费、福利费、物业管理费、日常维修费、专用材料费、一般购置费等公用经费支出。（2）一般行政管理项目支出。具体包括出国费、招待费、会议费、办公用房维修租赁、购置费（包括设备、计算机、车辆等）、干部上述非行政单位不纳入统计范围。</t>
  </si>
  <si>
    <t>2、“三公”经费包括因公出国（境）经费、公务用车购置及运行维护费和公务接待费。其中：因公出国（境）经费指行政事业单位工作人员公务出国（境）的住宿费、差旅费、伙食补助费、杂费、培训费等支出；公务用车购置及运行维护费指行政事业单位公务用车购置费、公务用车租用费、燃料费、维修费、过桥过路费、保险费等支出；公务接待费指行政事业单位按规定开支的各类公务接待（外宾接待）费用。</t>
  </si>
  <si>
    <t>表9</t>
  </si>
  <si>
    <t>2021年政府性基金预算支出情况表</t>
  </si>
  <si>
    <t>功能科目名称</t>
  </si>
  <si>
    <t>表10</t>
  </si>
  <si>
    <t>2021年部门预算基本支出预算表</t>
  </si>
  <si>
    <t>支出项目类别          （资金使用单位）</t>
  </si>
  <si>
    <t>总计</t>
  </si>
  <si>
    <t>财政拨款</t>
  </si>
  <si>
    <t>财政专户拨款</t>
  </si>
  <si>
    <t>其他资金</t>
  </si>
  <si>
    <t>一般公共预算</t>
  </si>
  <si>
    <t>政府性基金</t>
  </si>
  <si>
    <t>国有资本经营预算</t>
  </si>
  <si>
    <t>社会保险基金预算</t>
  </si>
  <si>
    <t>表11</t>
  </si>
  <si>
    <t>2021年部门预算项目支出及其他支出预算表</t>
  </si>
  <si>
    <t>绩效目标</t>
  </si>
  <si>
    <t>青少年校外辅导站活动经费</t>
  </si>
  <si>
    <t>镇属职工健康体检费用</t>
  </si>
  <si>
    <t>镇关工委成员劳务费</t>
  </si>
  <si>
    <t>驻点工作经费</t>
  </si>
  <si>
    <t>中汇集团国企退休人员社会化管理经费</t>
  </si>
  <si>
    <t>机关和属地退休干部特需经费</t>
  </si>
  <si>
    <t>镇村换届、巡察整改专项工作经费</t>
  </si>
  <si>
    <t>镇青少年校外辅导总站辅导员劳务费</t>
  </si>
  <si>
    <t>粤财资[2020]50号2020年国有企业退休人员社会化管理中央补助资金</t>
  </si>
  <si>
    <t>镇属单位工作人员培训经费</t>
  </si>
  <si>
    <t>招聘工作经费</t>
  </si>
  <si>
    <t>关工委工作经费</t>
  </si>
  <si>
    <t>2020年落实正常离任村（社区）干部生活补助资金</t>
  </si>
  <si>
    <t>村（社区）两委干部考核奖金</t>
  </si>
  <si>
    <t>农村退休干部补助</t>
  </si>
  <si>
    <t>春节慰问经费</t>
  </si>
  <si>
    <t>退休党支部书记补助</t>
  </si>
  <si>
    <t>正常离任两委干部一次性补贴</t>
  </si>
  <si>
    <t>正常离任村（社区）干部生活补助</t>
  </si>
  <si>
    <t>紧缺适用高层次人才补贴</t>
  </si>
  <si>
    <t>村级组织运作经费</t>
  </si>
  <si>
    <t>第四部分   名词解释</t>
  </si>
  <si>
    <t xml:space="preserve">    为了方便社会公众的理解，各部门要对公开内容中涉及的专业名词进行解析，格式如下：</t>
  </si>
  <si>
    <t xml:space="preserve">    一、 财政拨款收入：指财政当年拨付的资金收入。</t>
  </si>
  <si>
    <t xml:space="preserve">    二、事业收入：指事业单位开展专业业务活动及辅动所取得的收入。</t>
  </si>
  <si>
    <t xml:space="preserve">    三、经营收入：指事业单位在专业业务活动及其辅助活动之外开展非独立核算经营活动取得的收入。</t>
  </si>
  <si>
    <t xml:space="preserve">    四、其他收入：指除上述“财政拨款收入”、“事业收入”“经营收入”等以外的收入。主要是非本级财政拨款、存款利息收入、事业单位固定资产出租收入等。</t>
  </si>
  <si>
    <t xml:space="preserve">    五、用事业基金弥补收支差额：指事业单位在用当年“财政拨款收入”“事业收入”、“经营收入”、其他收入“不足以安排当年支出的情况下，使用以前年度累积的事业基金（事业单位当年收支相抵后按国家规定提取。由于弥补以后年度收支差额的基金）弥补本年度收支缺口的资金。</t>
  </si>
  <si>
    <t xml:space="preserve">    六、年初结转和结余：指以前年度尚未完成、结转到本年度按有关规定继续使用的资金。</t>
  </si>
  <si>
    <t xml:space="preserve">    七、结余分配：指事业单位按规定提取的职工福利基金、事业基金和缴纳的所得税，以及建设单位按规定应交回的基本建设竣工项目的结余资金。</t>
  </si>
  <si>
    <t xml:space="preserve">    八、年末结转和结余：指本年度或以前年度预算安排、因客观条件发生变化无法按原计划实施，需要延迟到以后年度按有关规定继续使用的资金。</t>
  </si>
  <si>
    <t xml:space="preserve">    九、基本支出：指为保障机构正常运转、完成日常工作任务发生的人员支出和公用支出。</t>
  </si>
  <si>
    <t xml:space="preserve">    十、项目支出：指在基本支出外为完成特定行政任务和事业发展目标所发生的支出。</t>
  </si>
  <si>
    <t xml:space="preserve">    十一、“三公”经费：按照党中央、国务院有关文件及部门预算管理有关规定，“三公经费”包括因公出国（境）费、公务用车购置及运行维护费和公务接待费。因公出国（境）费指单位工作人员公务出国（境）的住宿费、旅费、伙食补助费、杂费、培训费等支出。公务用车购置及运行维护费指单位公务用车购置费及租用费、燃料费、维修费、过路过桥费、保险费、安全奖励费用等支出。公务接待费指单位按规定开支的各类公务接待（含外宾接待）支出。</t>
  </si>
  <si>
    <t xml:space="preserve">    十二、机关运行经费：指为保证行政单位（含参照公务员法管理的事业单位）运行用于购买货物和服务的各项资金，包括办公及印刷费、邮电费、差旅费、会议费、福利费、日常维修费、专项材料合计一般设备购置费、办公用房水电费、取暖费、物业管理费、公务用车运行维护费及其他费用。</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</si>
</sst>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40">
    <font>
      <sz val="11"/>
      <color theme="1"/>
      <name val="宋体"/>
      <charset val="134"/>
      <scheme val="minor"/>
    </font>
    <font>
      <b/>
      <sz val="24"/>
      <color theme="1"/>
      <name val="宋体"/>
      <charset val="134"/>
      <scheme val="minor"/>
    </font>
    <font>
      <sz val="14"/>
      <color theme="1"/>
      <name val="宋体"/>
      <charset val="134"/>
      <scheme val="minor"/>
    </font>
    <font>
      <b/>
      <sz val="11"/>
      <color theme="1"/>
      <name val="宋体"/>
      <charset val="134"/>
      <scheme val="minor"/>
    </font>
    <font>
      <b/>
      <sz val="18"/>
      <color theme="1"/>
      <name val="宋体"/>
      <charset val="134"/>
      <scheme val="minor"/>
    </font>
    <font>
      <sz val="9"/>
      <name val="宋体"/>
      <charset val="134"/>
      <scheme val="minor"/>
    </font>
    <font>
      <b/>
      <sz val="11"/>
      <color theme="1"/>
      <name val="宋体"/>
      <charset val="134"/>
      <scheme val="minor"/>
    </font>
    <font>
      <sz val="11"/>
      <color theme="1"/>
      <name val="宋体"/>
      <charset val="134"/>
      <scheme val="minor"/>
    </font>
    <font>
      <sz val="11"/>
      <color theme="1"/>
      <name val="宋体"/>
      <charset val="134"/>
      <scheme val="minor"/>
    </font>
    <font>
      <b/>
      <sz val="20"/>
      <color theme="1"/>
      <name val="宋体"/>
      <charset val="134"/>
      <scheme val="minor"/>
    </font>
    <font>
      <b/>
      <sz val="12"/>
      <color theme="1"/>
      <name val="宋体"/>
      <charset val="134"/>
      <scheme val="minor"/>
    </font>
    <font>
      <sz val="12"/>
      <color theme="1"/>
      <name val="宋体"/>
      <charset val="134"/>
      <scheme val="minor"/>
    </font>
    <font>
      <sz val="12"/>
      <color theme="1"/>
      <name val="宋体"/>
      <charset val="134"/>
      <scheme val="minor"/>
    </font>
    <font>
      <b/>
      <sz val="36"/>
      <color theme="1"/>
      <name val="宋体"/>
      <charset val="134"/>
      <scheme val="minor"/>
    </font>
    <font>
      <b/>
      <sz val="24"/>
      <color theme="1"/>
      <name val="宋体"/>
      <charset val="134"/>
    </font>
    <font>
      <b/>
      <sz val="16"/>
      <color theme="1"/>
      <name val="宋体"/>
      <charset val="134"/>
    </font>
    <font>
      <sz val="16"/>
      <color theme="1"/>
      <name val="宋体"/>
      <charset val="134"/>
    </font>
    <font>
      <sz val="48"/>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0"/>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ajor"/>
    </font>
    <font>
      <u/>
      <sz val="11"/>
      <color rgb="FF0000FF"/>
      <name val="宋体"/>
      <charset val="0"/>
      <scheme val="minor"/>
    </font>
    <font>
      <sz val="11"/>
      <color rgb="FF9C6500"/>
      <name val="宋体"/>
      <charset val="134"/>
      <scheme val="minor"/>
    </font>
    <font>
      <sz val="11"/>
      <color rgb="FF3F3F76"/>
      <name val="宋体"/>
      <charset val="134"/>
      <scheme val="minor"/>
    </font>
    <font>
      <sz val="11"/>
      <color rgb="FFFF0000"/>
      <name val="宋体"/>
      <charset val="134"/>
      <scheme val="minor"/>
    </font>
    <font>
      <b/>
      <sz val="11"/>
      <color theme="0"/>
      <name val="宋体"/>
      <charset val="134"/>
      <scheme val="minor"/>
    </font>
    <font>
      <b/>
      <sz val="13"/>
      <color theme="3"/>
      <name val="宋体"/>
      <charset val="134"/>
      <scheme val="minor"/>
    </font>
    <font>
      <sz val="12"/>
      <name val="宋体"/>
      <charset val="134"/>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134"/>
    </font>
    <font>
      <sz val="12"/>
      <name val="宋体"/>
      <charset val="134"/>
    </font>
    <font>
      <b/>
      <u/>
      <sz val="16"/>
      <color theme="1"/>
      <name val="宋体"/>
      <charset val="134"/>
    </font>
  </fonts>
  <fills count="34">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808080"/>
      </left>
      <right/>
      <top style="thin">
        <color rgb="FF80808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s>
  <cellStyleXfs count="96">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29"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21" fillId="2" borderId="0" applyNumberFormat="0" applyBorder="0" applyAlignment="0" applyProtection="0">
      <alignment vertical="center"/>
    </xf>
    <xf numFmtId="43" fontId="0" fillId="0" borderId="0" applyFont="0" applyFill="0" applyBorder="0" applyAlignment="0" applyProtection="0">
      <alignment vertical="center"/>
    </xf>
    <xf numFmtId="0" fontId="22" fillId="2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7" fillId="0" borderId="0">
      <alignment vertical="center"/>
    </xf>
    <xf numFmtId="0" fontId="0" fillId="5" borderId="9" applyNumberFormat="0" applyFont="0" applyAlignment="0" applyProtection="0">
      <alignment vertical="center"/>
    </xf>
    <xf numFmtId="0" fontId="22" fillId="29" borderId="0" applyNumberFormat="0" applyBorder="0" applyAlignment="0" applyProtection="0">
      <alignment vertical="center"/>
    </xf>
    <xf numFmtId="0" fontId="19" fillId="0" borderId="0" applyNumberFormat="0" applyFill="0" applyBorder="0" applyAlignment="0" applyProtection="0">
      <alignment vertical="center"/>
    </xf>
    <xf numFmtId="0" fontId="7" fillId="18" borderId="9" applyNumberFormat="0" applyFont="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8" applyNumberFormat="0" applyFill="0" applyAlignment="0" applyProtection="0">
      <alignment vertical="center"/>
    </xf>
    <xf numFmtId="0" fontId="32" fillId="0" borderId="14" applyNumberFormat="0" applyFill="0" applyAlignment="0" applyProtection="0">
      <alignment vertical="center"/>
    </xf>
    <xf numFmtId="0" fontId="22" fillId="26" borderId="0" applyNumberFormat="0" applyBorder="0" applyAlignment="0" applyProtection="0">
      <alignment vertical="center"/>
    </xf>
    <xf numFmtId="0" fontId="19" fillId="0" borderId="11" applyNumberFormat="0" applyFill="0" applyAlignment="0" applyProtection="0">
      <alignment vertical="center"/>
    </xf>
    <xf numFmtId="0" fontId="22" fillId="27" borderId="0" applyNumberFormat="0" applyBorder="0" applyAlignment="0" applyProtection="0">
      <alignment vertical="center"/>
    </xf>
    <xf numFmtId="0" fontId="23" fillId="4" borderId="7" applyNumberFormat="0" applyAlignment="0" applyProtection="0">
      <alignment vertical="center"/>
    </xf>
    <xf numFmtId="0" fontId="34" fillId="4" borderId="12" applyNumberFormat="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31" fillId="9" borderId="13" applyNumberFormat="0" applyAlignment="0" applyProtection="0">
      <alignment vertical="center"/>
    </xf>
    <xf numFmtId="0" fontId="7" fillId="10" borderId="0" applyNumberFormat="0" applyBorder="0" applyAlignment="0" applyProtection="0">
      <alignment vertical="center"/>
    </xf>
    <xf numFmtId="0" fontId="22" fillId="19" borderId="0" applyNumberFormat="0" applyBorder="0" applyAlignment="0" applyProtection="0">
      <alignment vertical="center"/>
    </xf>
    <xf numFmtId="0" fontId="35" fillId="0" borderId="15" applyNumberFormat="0" applyFill="0" applyAlignment="0" applyProtection="0">
      <alignment vertical="center"/>
    </xf>
    <xf numFmtId="0" fontId="7" fillId="12" borderId="0" applyNumberFormat="0" applyBorder="0" applyAlignment="0" applyProtection="0">
      <alignment vertical="center"/>
    </xf>
    <xf numFmtId="0" fontId="25" fillId="0" borderId="10" applyNumberFormat="0" applyFill="0" applyAlignment="0" applyProtection="0">
      <alignment vertical="center"/>
    </xf>
    <xf numFmtId="0" fontId="36" fillId="31" borderId="0" applyNumberFormat="0" applyBorder="0" applyAlignment="0" applyProtection="0">
      <alignment vertical="center"/>
    </xf>
    <xf numFmtId="0" fontId="28" fillId="6" borderId="0" applyNumberFormat="0" applyBorder="0" applyAlignment="0" applyProtection="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7" fillId="23" borderId="0" applyNumberFormat="0" applyBorder="0" applyAlignment="0" applyProtection="0">
      <alignment vertical="center"/>
    </xf>
    <xf numFmtId="0" fontId="22" fillId="3"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22" fillId="32" borderId="0" applyNumberFormat="0" applyBorder="0" applyAlignment="0" applyProtection="0">
      <alignment vertical="center"/>
    </xf>
    <xf numFmtId="0" fontId="22" fillId="22"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22" fillId="20" borderId="0" applyNumberFormat="0" applyBorder="0" applyAlignment="0" applyProtection="0">
      <alignment vertical="center"/>
    </xf>
    <xf numFmtId="0" fontId="7" fillId="28" borderId="0" applyNumberFormat="0" applyBorder="0" applyAlignment="0" applyProtection="0">
      <alignment vertical="center"/>
    </xf>
    <xf numFmtId="0" fontId="22" fillId="30" borderId="0" applyNumberFormat="0" applyBorder="0" applyAlignment="0" applyProtection="0">
      <alignment vertical="center"/>
    </xf>
    <xf numFmtId="0" fontId="22" fillId="33" borderId="0" applyNumberFormat="0" applyBorder="0" applyAlignment="0" applyProtection="0">
      <alignment vertical="center"/>
    </xf>
    <xf numFmtId="0" fontId="7" fillId="14" borderId="0" applyNumberFormat="0" applyBorder="0" applyAlignment="0" applyProtection="0">
      <alignment vertical="center"/>
    </xf>
    <xf numFmtId="0" fontId="22" fillId="2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37" fillId="0" borderId="0"/>
    <xf numFmtId="0" fontId="7" fillId="17" borderId="0" applyNumberFormat="0" applyBorder="0" applyAlignment="0" applyProtection="0">
      <alignment vertical="center"/>
    </xf>
    <xf numFmtId="0" fontId="7" fillId="0" borderId="0">
      <alignment vertical="center"/>
    </xf>
    <xf numFmtId="0" fontId="7" fillId="17" borderId="0" applyNumberFormat="0" applyBorder="0" applyAlignment="0" applyProtection="0">
      <alignment vertical="center"/>
    </xf>
    <xf numFmtId="0" fontId="7" fillId="0" borderId="0">
      <alignment vertical="center"/>
    </xf>
    <xf numFmtId="0" fontId="7" fillId="17"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38" fillId="0" borderId="0">
      <alignment vertical="center"/>
    </xf>
    <xf numFmtId="0" fontId="33" fillId="0" borderId="0">
      <alignment vertical="center"/>
    </xf>
    <xf numFmtId="0" fontId="7" fillId="0" borderId="0">
      <alignment vertical="center"/>
    </xf>
    <xf numFmtId="0" fontId="7" fillId="18" borderId="9" applyNumberFormat="0" applyFont="0" applyAlignment="0" applyProtection="0">
      <alignment vertical="center"/>
    </xf>
    <xf numFmtId="0" fontId="7" fillId="18" borderId="9" applyNumberFormat="0" applyFont="0" applyAlignment="0" applyProtection="0">
      <alignment vertical="center"/>
    </xf>
    <xf numFmtId="0" fontId="7" fillId="18" borderId="9" applyNumberFormat="0" applyFont="0" applyAlignment="0" applyProtection="0">
      <alignment vertical="center"/>
    </xf>
  </cellStyleXfs>
  <cellXfs count="59">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3"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5" fillId="0" borderId="2" xfId="92" applyNumberFormat="1" applyFont="1" applyFill="1" applyBorder="1" applyAlignment="1">
      <alignment horizontal="left" vertical="center" wrapText="1"/>
    </xf>
    <xf numFmtId="0" fontId="6" fillId="0" borderId="1"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lignment vertical="center"/>
    </xf>
    <xf numFmtId="0" fontId="0" fillId="0" borderId="1" xfId="0" applyBorder="1">
      <alignment vertical="center"/>
    </xf>
    <xf numFmtId="176" fontId="0" fillId="0" borderId="1" xfId="0" applyNumberFormat="1" applyBorder="1" applyAlignment="1">
      <alignment horizontal="right" vertical="center"/>
    </xf>
    <xf numFmtId="49" fontId="0" fillId="0" borderId="0" xfId="0" applyNumberFormat="1" applyAlignment="1">
      <alignment horizontal="left" vertical="center"/>
    </xf>
    <xf numFmtId="0" fontId="0" fillId="0" borderId="0" xfId="0" applyAlignment="1">
      <alignment horizontal="right"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0" fillId="0" borderId="0" xfId="0" applyAlignment="1">
      <alignment vertical="center" wrapText="1"/>
    </xf>
    <xf numFmtId="0" fontId="0" fillId="0" borderId="1" xfId="0" applyBorder="1"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0" fillId="0" borderId="1" xfId="0" applyBorder="1" applyAlignment="1">
      <alignment vertical="center"/>
    </xf>
    <xf numFmtId="0" fontId="0" fillId="0" borderId="1" xfId="0" applyBorder="1" applyAlignment="1">
      <alignment horizontal="right" vertical="center"/>
    </xf>
    <xf numFmtId="0" fontId="7" fillId="0" borderId="1" xfId="64" applyBorder="1" applyAlignment="1">
      <alignment vertical="center"/>
    </xf>
    <xf numFmtId="0" fontId="7" fillId="0" borderId="1" xfId="64" applyBorder="1" applyAlignment="1">
      <alignment horizontal="left" vertical="center"/>
    </xf>
    <xf numFmtId="0" fontId="3" fillId="0" borderId="0" xfId="0" applyFont="1" applyAlignment="1">
      <alignment horizontal="center" vertical="center"/>
    </xf>
    <xf numFmtId="49" fontId="0" fillId="0" borderId="0" xfId="0" applyNumberForma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0" fillId="0" borderId="1" xfId="0" applyNumberFormat="1" applyBorder="1" applyAlignment="1">
      <alignment horizontal="left" vertical="center"/>
    </xf>
    <xf numFmtId="49" fontId="8" fillId="0" borderId="1" xfId="0" applyNumberFormat="1" applyFont="1" applyBorder="1" applyAlignment="1">
      <alignment horizontal="left" vertical="center"/>
    </xf>
    <xf numFmtId="0" fontId="8" fillId="0" borderId="1" xfId="0" applyFont="1" applyBorder="1">
      <alignment vertical="center"/>
    </xf>
    <xf numFmtId="0" fontId="8" fillId="0" borderId="1" xfId="0" applyFont="1" applyBorder="1" applyAlignment="1">
      <alignment vertical="center" wrapText="1"/>
    </xf>
    <xf numFmtId="0" fontId="9" fillId="0" borderId="0" xfId="0" applyFont="1" applyAlignment="1">
      <alignment horizontal="center" vertical="center"/>
    </xf>
    <xf numFmtId="0" fontId="10" fillId="0" borderId="1" xfId="0" applyFont="1" applyBorder="1" applyAlignment="1">
      <alignment horizontal="center" vertical="center"/>
    </xf>
    <xf numFmtId="0" fontId="11" fillId="0" borderId="1" xfId="0" applyFont="1" applyBorder="1">
      <alignment vertical="center"/>
    </xf>
    <xf numFmtId="176" fontId="11" fillId="0" borderId="1" xfId="0" applyNumberFormat="1" applyFont="1" applyBorder="1" applyAlignment="1">
      <alignment horizontal="right" vertical="center"/>
    </xf>
    <xf numFmtId="176" fontId="10" fillId="0" borderId="1" xfId="0" applyNumberFormat="1" applyFont="1" applyBorder="1" applyAlignment="1">
      <alignment horizontal="right" vertical="center"/>
    </xf>
    <xf numFmtId="0" fontId="10" fillId="0" borderId="1" xfId="0" applyFont="1" applyBorder="1">
      <alignment vertical="center"/>
    </xf>
    <xf numFmtId="0" fontId="12" fillId="0" borderId="1" xfId="0" applyFont="1" applyBorder="1">
      <alignment vertical="center"/>
    </xf>
    <xf numFmtId="0" fontId="13" fillId="0" borderId="0" xfId="0" applyFont="1" applyAlignment="1">
      <alignment horizontal="center" vertical="center"/>
    </xf>
    <xf numFmtId="0" fontId="4" fillId="0" borderId="0" xfId="0" applyFont="1">
      <alignment vertical="center"/>
    </xf>
    <xf numFmtId="0" fontId="1" fillId="0" borderId="0" xfId="0" applyFont="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lignment vertical="center"/>
    </xf>
    <xf numFmtId="0" fontId="13" fillId="0" borderId="0" xfId="0" applyFont="1" applyAlignment="1">
      <alignment horizontal="center" vertical="center" wrapText="1"/>
    </xf>
  </cellXfs>
  <cellStyles count="96">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注释 5" xfId="18"/>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20% - 强调文字颜色 5 3" xfId="29"/>
    <cellStyle name="40% - 强调文字颜色 4 2" xfId="30"/>
    <cellStyle name="检查单元格" xfId="31" builtinId="23"/>
    <cellStyle name="20% - 强调文字颜色 6" xfId="32" builtinId="50"/>
    <cellStyle name="强调文字颜色 2" xfId="33" builtinId="33"/>
    <cellStyle name="链接单元格" xfId="34" builtinId="24"/>
    <cellStyle name="20% - 强调文字颜色 2 3" xfId="35"/>
    <cellStyle name="汇总" xfId="36" builtinId="25"/>
    <cellStyle name="好" xfId="37" builtinId="26"/>
    <cellStyle name="适中" xfId="38" builtinId="28"/>
    <cellStyle name="20% - 强调文字颜色 3 3" xfId="39"/>
    <cellStyle name="20% - 强调文字颜色 1 4" xfId="40"/>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1 3" xfId="49"/>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20% - 强调文字颜色 2 2" xfId="58"/>
    <cellStyle name="20% - 强调文字颜色 2 4" xfId="59"/>
    <cellStyle name="20% - 强调文字颜色 3 2" xfId="60"/>
    <cellStyle name="20% - 强调文字颜色 3 4" xfId="61"/>
    <cellStyle name="常规 3" xfId="62"/>
    <cellStyle name="20% - 强调文字颜色 4 2" xfId="63"/>
    <cellStyle name="常规 4" xfId="64"/>
    <cellStyle name="20% - 强调文字颜色 4 3" xfId="65"/>
    <cellStyle name="常规 5" xfId="66"/>
    <cellStyle name="20% - 强调文字颜色 4 4" xfId="67"/>
    <cellStyle name="20% - 强调文字颜色 5 2" xfId="68"/>
    <cellStyle name="20% - 强调文字颜色 5 4" xfId="69"/>
    <cellStyle name="20% - 强调文字颜色 6 2" xfId="70"/>
    <cellStyle name="20% - 强调文字颜色 6 3" xfId="71"/>
    <cellStyle name="20% - 强调文字颜色 6 4" xfId="72"/>
    <cellStyle name="40% - 强调文字颜色 1 2" xfId="73"/>
    <cellStyle name="40% - 强调文字颜色 1 3" xfId="74"/>
    <cellStyle name="40% - 强调文字颜色 1 4" xfId="75"/>
    <cellStyle name="40% - 强调文字颜色 2 2" xfId="76"/>
    <cellStyle name="40% - 强调文字颜色 2 3" xfId="77"/>
    <cellStyle name="40% - 强调文字颜色 2 4" xfId="78"/>
    <cellStyle name="40% - 强调文字颜色 3 2" xfId="79"/>
    <cellStyle name="40% - 强调文字颜色 3 3" xfId="80"/>
    <cellStyle name="40% - 强调文字颜色 3 4" xfId="81"/>
    <cellStyle name="40% - 强调文字颜色 4 3" xfId="82"/>
    <cellStyle name="40% - 强调文字颜色 4 4" xfId="83"/>
    <cellStyle name="40% - 强调文字颜色 5 2" xfId="84"/>
    <cellStyle name="40% - 强调文字颜色 5 3" xfId="85"/>
    <cellStyle name="40% - 强调文字颜色 5 4" xfId="86"/>
    <cellStyle name="40% - 强调文字颜色 6 2" xfId="87"/>
    <cellStyle name="40% - 强调文字颜色 6 3" xfId="88"/>
    <cellStyle name="40% - 强调文字颜色 6 4" xfId="89"/>
    <cellStyle name="常规 2" xfId="90"/>
    <cellStyle name="常规 2 2" xfId="91"/>
    <cellStyle name="常规 7" xfId="92"/>
    <cellStyle name="注释 2" xfId="93"/>
    <cellStyle name="注释 3" xfId="94"/>
    <cellStyle name="注释 4" xfId="9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J20"/>
  <sheetViews>
    <sheetView tabSelected="1" topLeftCell="A10" workbookViewId="0">
      <selection activeCell="M20" sqref="M20"/>
    </sheetView>
  </sheetViews>
  <sheetFormatPr defaultColWidth="9" defaultRowHeight="14.4"/>
  <sheetData>
    <row r="1" spans="1:1">
      <c r="A1" t="s">
        <v>0</v>
      </c>
    </row>
    <row r="15" ht="30" customHeight="1" spans="1:10">
      <c r="A15" s="49" t="s">
        <v>1</v>
      </c>
      <c r="B15" s="49"/>
      <c r="C15" s="49"/>
      <c r="D15" s="49"/>
      <c r="E15" s="49"/>
      <c r="F15" s="49"/>
      <c r="G15" s="49"/>
      <c r="H15" s="49"/>
      <c r="I15" s="49"/>
      <c r="J15" s="49"/>
    </row>
    <row r="16" ht="30" customHeight="1" spans="1:10">
      <c r="A16" s="49"/>
      <c r="B16" s="49"/>
      <c r="C16" s="49"/>
      <c r="D16" s="49"/>
      <c r="E16" s="49"/>
      <c r="F16" s="49"/>
      <c r="G16" s="49"/>
      <c r="H16" s="49"/>
      <c r="I16" s="49"/>
      <c r="J16" s="49"/>
    </row>
    <row r="17" spans="3:7">
      <c r="C17" s="3"/>
      <c r="D17" s="3"/>
      <c r="E17" s="3"/>
      <c r="F17" s="3"/>
      <c r="G17" s="3"/>
    </row>
    <row r="18" s="57" customFormat="1" ht="24" customHeight="1" spans="1:10">
      <c r="A18" s="58" t="s">
        <v>2</v>
      </c>
      <c r="B18" s="49"/>
      <c r="C18" s="49"/>
      <c r="D18" s="49"/>
      <c r="E18" s="49"/>
      <c r="F18" s="49"/>
      <c r="G18" s="49"/>
      <c r="H18" s="49"/>
      <c r="I18" s="49"/>
      <c r="J18" s="49"/>
    </row>
    <row r="19" s="57" customFormat="1" ht="24" customHeight="1" spans="1:10">
      <c r="A19" s="49"/>
      <c r="B19" s="49"/>
      <c r="C19" s="49"/>
      <c r="D19" s="49"/>
      <c r="E19" s="49"/>
      <c r="F19" s="49"/>
      <c r="G19" s="49"/>
      <c r="H19" s="49"/>
      <c r="I19" s="49"/>
      <c r="J19" s="49"/>
    </row>
    <row r="20" s="57" customFormat="1" ht="58" customHeight="1" spans="1:10">
      <c r="A20" s="49"/>
      <c r="B20" s="49"/>
      <c r="C20" s="49"/>
      <c r="D20" s="49"/>
      <c r="E20" s="49"/>
      <c r="F20" s="49"/>
      <c r="G20" s="49"/>
      <c r="H20" s="49"/>
      <c r="I20" s="49"/>
      <c r="J20" s="49"/>
    </row>
  </sheetData>
  <mergeCells count="2">
    <mergeCell ref="A15:J16"/>
    <mergeCell ref="A18:J20"/>
  </mergeCells>
  <pageMargins left="0.708333333333333" right="0.314583333333333" top="0.747916666666667" bottom="0.747916666666667" header="0.314583333333333" footer="0.31458333333333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1"/>
  <sheetViews>
    <sheetView showZeros="0" workbookViewId="0">
      <selection activeCell="C44" sqref="C44"/>
    </sheetView>
  </sheetViews>
  <sheetFormatPr defaultColWidth="9" defaultRowHeight="14.4" outlineLevelCol="2"/>
  <cols>
    <col min="1" max="1" width="31.25" style="26" customWidth="1"/>
    <col min="2" max="2" width="36.75" style="5" customWidth="1"/>
    <col min="3" max="3" width="24.25" customWidth="1"/>
    <col min="4" max="4" width="16.3796296296296" customWidth="1"/>
    <col min="5" max="5" width="18.3796296296296" customWidth="1"/>
  </cols>
  <sheetData>
    <row r="1" spans="1:1">
      <c r="A1" s="26" t="s">
        <v>102</v>
      </c>
    </row>
    <row r="2" ht="33.75" customHeight="1" spans="1:3">
      <c r="A2" s="6" t="s">
        <v>103</v>
      </c>
      <c r="B2" s="6"/>
      <c r="C2" s="6"/>
    </row>
    <row r="3" spans="1:3">
      <c r="A3" s="26" t="s">
        <v>27</v>
      </c>
      <c r="C3" s="19" t="s">
        <v>28</v>
      </c>
    </row>
    <row r="4" s="4" customFormat="1" ht="24" customHeight="1" spans="1:3">
      <c r="A4" s="8" t="s">
        <v>104</v>
      </c>
      <c r="B4" s="8" t="s">
        <v>105</v>
      </c>
      <c r="C4" s="8" t="s">
        <v>32</v>
      </c>
    </row>
    <row r="5" s="4" customFormat="1" ht="24" customHeight="1" spans="1:3">
      <c r="A5" s="8" t="s">
        <v>84</v>
      </c>
      <c r="B5" s="8"/>
      <c r="C5" s="27">
        <f>C6+C19+C42+C44+C51+C54</f>
        <v>4.22</v>
      </c>
    </row>
    <row r="6" ht="24" customHeight="1" spans="1:3">
      <c r="A6" s="28" t="s">
        <v>106</v>
      </c>
      <c r="B6" s="29" t="s">
        <v>107</v>
      </c>
      <c r="C6" s="27">
        <f>SUM(C7:C18)</f>
        <v>0.4</v>
      </c>
    </row>
    <row r="7" ht="24" customHeight="1" spans="1:3">
      <c r="A7" s="32" t="s">
        <v>108</v>
      </c>
      <c r="B7" s="33" t="s">
        <v>109</v>
      </c>
      <c r="C7" s="31"/>
    </row>
    <row r="8" ht="24" customHeight="1" spans="1:3">
      <c r="A8" s="32" t="s">
        <v>108</v>
      </c>
      <c r="B8" s="33" t="s">
        <v>110</v>
      </c>
      <c r="C8" s="31"/>
    </row>
    <row r="9" ht="24" customHeight="1" spans="1:3">
      <c r="A9" s="32" t="s">
        <v>108</v>
      </c>
      <c r="B9" s="33" t="s">
        <v>111</v>
      </c>
      <c r="C9" s="31"/>
    </row>
    <row r="10" ht="24" customHeight="1" spans="1:3">
      <c r="A10" s="32" t="s">
        <v>108</v>
      </c>
      <c r="B10" s="33" t="s">
        <v>112</v>
      </c>
      <c r="C10" s="31"/>
    </row>
    <row r="11" ht="24" customHeight="1" spans="1:3">
      <c r="A11" s="32" t="s">
        <v>113</v>
      </c>
      <c r="B11" s="33" t="s">
        <v>114</v>
      </c>
      <c r="C11" s="31"/>
    </row>
    <row r="12" ht="24" customHeight="1" spans="1:3">
      <c r="A12" s="32" t="s">
        <v>113</v>
      </c>
      <c r="B12" s="33" t="s">
        <v>115</v>
      </c>
      <c r="C12" s="31"/>
    </row>
    <row r="13" ht="24" customHeight="1" spans="1:3">
      <c r="A13" s="32" t="s">
        <v>113</v>
      </c>
      <c r="B13" s="33" t="s">
        <v>116</v>
      </c>
      <c r="C13" s="31"/>
    </row>
    <row r="14" ht="24" customHeight="1" spans="1:3">
      <c r="A14" s="32" t="s">
        <v>113</v>
      </c>
      <c r="B14" s="33" t="s">
        <v>117</v>
      </c>
      <c r="C14" s="31"/>
    </row>
    <row r="15" ht="24" customHeight="1" spans="1:3">
      <c r="A15" s="32" t="s">
        <v>113</v>
      </c>
      <c r="B15" s="33" t="s">
        <v>118</v>
      </c>
      <c r="C15" s="31"/>
    </row>
    <row r="16" ht="24" customHeight="1" spans="1:3">
      <c r="A16" s="32" t="s">
        <v>119</v>
      </c>
      <c r="B16" s="33" t="s">
        <v>120</v>
      </c>
      <c r="C16" s="31"/>
    </row>
    <row r="17" ht="24" customHeight="1" spans="1:3">
      <c r="A17" s="32" t="s">
        <v>121</v>
      </c>
      <c r="B17" s="33" t="s">
        <v>122</v>
      </c>
      <c r="C17" s="31">
        <v>0.4</v>
      </c>
    </row>
    <row r="18" ht="24" customHeight="1" spans="1:3">
      <c r="A18" s="32" t="s">
        <v>121</v>
      </c>
      <c r="B18" s="33" t="s">
        <v>123</v>
      </c>
      <c r="C18" s="31"/>
    </row>
    <row r="19" ht="24" customHeight="1" spans="1:3">
      <c r="A19" s="28" t="s">
        <v>124</v>
      </c>
      <c r="B19" s="29" t="s">
        <v>125</v>
      </c>
      <c r="C19" s="27">
        <f>SUM(C20:C41)</f>
        <v>3.42</v>
      </c>
    </row>
    <row r="20" ht="24" customHeight="1" spans="1:3">
      <c r="A20" s="30" t="s">
        <v>126</v>
      </c>
      <c r="B20" s="24" t="s">
        <v>127</v>
      </c>
      <c r="C20" s="31"/>
    </row>
    <row r="21" ht="24" customHeight="1" spans="1:3">
      <c r="A21" s="30" t="s">
        <v>126</v>
      </c>
      <c r="B21" s="24" t="s">
        <v>128</v>
      </c>
      <c r="C21" s="31"/>
    </row>
    <row r="22" ht="24" customHeight="1" spans="1:3">
      <c r="A22" s="30" t="s">
        <v>126</v>
      </c>
      <c r="B22" s="24" t="s">
        <v>129</v>
      </c>
      <c r="C22" s="31"/>
    </row>
    <row r="23" ht="24" customHeight="1" spans="1:3">
      <c r="A23" s="30" t="s">
        <v>126</v>
      </c>
      <c r="B23" s="24" t="s">
        <v>130</v>
      </c>
      <c r="C23" s="31"/>
    </row>
    <row r="24" ht="24" customHeight="1" spans="1:3">
      <c r="A24" s="30" t="s">
        <v>126</v>
      </c>
      <c r="B24" s="24" t="s">
        <v>131</v>
      </c>
      <c r="C24" s="31"/>
    </row>
    <row r="25" ht="24" customHeight="1" spans="1:3">
      <c r="A25" s="30" t="s">
        <v>126</v>
      </c>
      <c r="B25" s="24" t="s">
        <v>132</v>
      </c>
      <c r="C25" s="31"/>
    </row>
    <row r="26" ht="24" customHeight="1" spans="1:3">
      <c r="A26" s="30" t="s">
        <v>126</v>
      </c>
      <c r="B26" s="24" t="s">
        <v>133</v>
      </c>
      <c r="C26" s="31"/>
    </row>
    <row r="27" ht="24" customHeight="1" spans="1:3">
      <c r="A27" s="30" t="s">
        <v>126</v>
      </c>
      <c r="B27" s="24" t="s">
        <v>134</v>
      </c>
      <c r="C27" s="31"/>
    </row>
    <row r="28" ht="24" customHeight="1" spans="1:3">
      <c r="A28" s="30" t="s">
        <v>126</v>
      </c>
      <c r="B28" s="24" t="s">
        <v>135</v>
      </c>
      <c r="C28" s="31"/>
    </row>
    <row r="29" ht="24" customHeight="1" spans="1:3">
      <c r="A29" s="30" t="s">
        <v>126</v>
      </c>
      <c r="B29" s="24" t="s">
        <v>136</v>
      </c>
      <c r="C29" s="31"/>
    </row>
    <row r="30" ht="24" customHeight="1" spans="1:3">
      <c r="A30" s="30" t="s">
        <v>126</v>
      </c>
      <c r="B30" s="24" t="s">
        <v>137</v>
      </c>
      <c r="C30" s="31"/>
    </row>
    <row r="31" ht="24" customHeight="1" spans="1:3">
      <c r="A31" s="30" t="s">
        <v>126</v>
      </c>
      <c r="B31" s="24" t="s">
        <v>138</v>
      </c>
      <c r="C31" s="31">
        <v>1.2</v>
      </c>
    </row>
    <row r="32" ht="24" customHeight="1" spans="1:3">
      <c r="A32" s="30" t="s">
        <v>139</v>
      </c>
      <c r="B32" s="24" t="s">
        <v>140</v>
      </c>
      <c r="C32" s="31"/>
    </row>
    <row r="33" ht="24" customHeight="1" spans="1:3">
      <c r="A33" s="30" t="s">
        <v>141</v>
      </c>
      <c r="B33" s="24" t="s">
        <v>142</v>
      </c>
      <c r="C33" s="31"/>
    </row>
    <row r="34" ht="24" customHeight="1" spans="1:3">
      <c r="A34" s="30" t="s">
        <v>143</v>
      </c>
      <c r="B34" s="24" t="s">
        <v>144</v>
      </c>
      <c r="C34" s="31"/>
    </row>
    <row r="35" ht="24" customHeight="1" spans="1:3">
      <c r="A35" s="30" t="s">
        <v>143</v>
      </c>
      <c r="B35" s="24" t="s">
        <v>145</v>
      </c>
      <c r="C35" s="31"/>
    </row>
    <row r="36" ht="24" customHeight="1" spans="1:3">
      <c r="A36" s="30" t="s">
        <v>143</v>
      </c>
      <c r="B36" s="24" t="s">
        <v>146</v>
      </c>
      <c r="C36" s="31"/>
    </row>
    <row r="37" ht="24" customHeight="1" spans="1:3">
      <c r="A37" s="30" t="s">
        <v>147</v>
      </c>
      <c r="B37" s="24" t="s">
        <v>148</v>
      </c>
      <c r="C37" s="31">
        <v>0.2</v>
      </c>
    </row>
    <row r="38" ht="24" customHeight="1" spans="1:3">
      <c r="A38" s="30" t="s">
        <v>149</v>
      </c>
      <c r="B38" s="24" t="s">
        <v>150</v>
      </c>
      <c r="C38" s="31"/>
    </row>
    <row r="39" ht="24" customHeight="1" spans="1:3">
      <c r="A39" s="30" t="s">
        <v>151</v>
      </c>
      <c r="B39" s="24" t="s">
        <v>152</v>
      </c>
      <c r="C39" s="31"/>
    </row>
    <row r="40" ht="24" customHeight="1" spans="1:3">
      <c r="A40" s="30" t="s">
        <v>153</v>
      </c>
      <c r="B40" s="24" t="s">
        <v>154</v>
      </c>
      <c r="C40" s="31"/>
    </row>
    <row r="41" ht="24" customHeight="1" spans="1:3">
      <c r="A41" s="30" t="s">
        <v>155</v>
      </c>
      <c r="B41" s="24" t="s">
        <v>156</v>
      </c>
      <c r="C41" s="31">
        <v>2.02</v>
      </c>
    </row>
    <row r="42" ht="24" customHeight="1" spans="1:3">
      <c r="A42" s="28" t="s">
        <v>157</v>
      </c>
      <c r="B42" s="29" t="s">
        <v>158</v>
      </c>
      <c r="C42" s="27">
        <f>SUM(C43)</f>
        <v>0.4</v>
      </c>
    </row>
    <row r="43" ht="24" customHeight="1" spans="1:3">
      <c r="A43" s="30" t="s">
        <v>159</v>
      </c>
      <c r="B43" s="24" t="s">
        <v>160</v>
      </c>
      <c r="C43" s="31">
        <v>0.4</v>
      </c>
    </row>
    <row r="44" ht="24" customHeight="1" spans="1:3">
      <c r="A44" s="28" t="s">
        <v>161</v>
      </c>
      <c r="B44" s="29" t="s">
        <v>107</v>
      </c>
      <c r="C44" s="27">
        <f>SUM(C45:C50)</f>
        <v>0</v>
      </c>
    </row>
    <row r="45" ht="24" customHeight="1" spans="1:3">
      <c r="A45" s="30" t="s">
        <v>162</v>
      </c>
      <c r="B45" s="24" t="s">
        <v>109</v>
      </c>
      <c r="C45" s="31"/>
    </row>
    <row r="46" ht="24" customHeight="1" spans="1:3">
      <c r="A46" s="30" t="s">
        <v>162</v>
      </c>
      <c r="B46" s="24" t="s">
        <v>110</v>
      </c>
      <c r="C46" s="31"/>
    </row>
    <row r="47" ht="24" customHeight="1" spans="1:3">
      <c r="A47" s="30" t="s">
        <v>162</v>
      </c>
      <c r="B47" s="24" t="s">
        <v>111</v>
      </c>
      <c r="C47" s="31"/>
    </row>
    <row r="48" ht="24" customHeight="1" spans="1:3">
      <c r="A48" s="30" t="s">
        <v>162</v>
      </c>
      <c r="B48" s="24" t="s">
        <v>163</v>
      </c>
      <c r="C48" s="31"/>
    </row>
    <row r="49" ht="24" customHeight="1" spans="1:3">
      <c r="A49" s="30" t="s">
        <v>162</v>
      </c>
      <c r="B49" s="24" t="s">
        <v>120</v>
      </c>
      <c r="C49" s="31"/>
    </row>
    <row r="50" ht="24" customHeight="1" spans="1:3">
      <c r="A50" s="30" t="s">
        <v>162</v>
      </c>
      <c r="B50" s="24" t="s">
        <v>164</v>
      </c>
      <c r="C50" s="31"/>
    </row>
    <row r="51" ht="24" customHeight="1" spans="1:3">
      <c r="A51" s="28" t="s">
        <v>161</v>
      </c>
      <c r="B51" s="29" t="s">
        <v>125</v>
      </c>
      <c r="C51" s="27">
        <f>SUM(C52:C53)</f>
        <v>0</v>
      </c>
    </row>
    <row r="52" ht="24" customHeight="1" spans="1:3">
      <c r="A52" s="30" t="s">
        <v>165</v>
      </c>
      <c r="B52" s="24" t="s">
        <v>127</v>
      </c>
      <c r="C52" s="31"/>
    </row>
    <row r="53" ht="24" customHeight="1" spans="1:3">
      <c r="A53" s="30" t="s">
        <v>165</v>
      </c>
      <c r="B53" s="24" t="s">
        <v>156</v>
      </c>
      <c r="C53" s="31"/>
    </row>
    <row r="54" ht="24" customHeight="1" spans="1:3">
      <c r="A54" s="28" t="s">
        <v>166</v>
      </c>
      <c r="B54" s="29" t="s">
        <v>167</v>
      </c>
      <c r="C54" s="27">
        <f>SUM(C55:C61)</f>
        <v>0</v>
      </c>
    </row>
    <row r="55" ht="24" customHeight="1" spans="1:3">
      <c r="A55" s="30" t="s">
        <v>168</v>
      </c>
      <c r="B55" s="24" t="s">
        <v>169</v>
      </c>
      <c r="C55" s="31"/>
    </row>
    <row r="56" ht="24" customHeight="1" spans="1:3">
      <c r="A56" s="30" t="s">
        <v>168</v>
      </c>
      <c r="B56" s="24" t="s">
        <v>170</v>
      </c>
      <c r="C56" s="31"/>
    </row>
    <row r="57" ht="24" customHeight="1" spans="1:3">
      <c r="A57" s="30" t="s">
        <v>168</v>
      </c>
      <c r="B57" s="24" t="s">
        <v>171</v>
      </c>
      <c r="C57" s="31"/>
    </row>
    <row r="58" ht="24" customHeight="1" spans="1:3">
      <c r="A58" s="30" t="s">
        <v>168</v>
      </c>
      <c r="B58" s="24" t="s">
        <v>172</v>
      </c>
      <c r="C58" s="31"/>
    </row>
    <row r="59" ht="24" customHeight="1" spans="1:3">
      <c r="A59" s="30" t="s">
        <v>173</v>
      </c>
      <c r="B59" s="24" t="s">
        <v>174</v>
      </c>
      <c r="C59" s="31"/>
    </row>
    <row r="60" ht="24" customHeight="1" spans="1:3">
      <c r="A60" s="30" t="s">
        <v>173</v>
      </c>
      <c r="B60" s="24" t="s">
        <v>175</v>
      </c>
      <c r="C60" s="31"/>
    </row>
    <row r="61" ht="24" customHeight="1" spans="1:3">
      <c r="A61" s="30" t="s">
        <v>176</v>
      </c>
      <c r="B61" s="24" t="s">
        <v>177</v>
      </c>
      <c r="C61" s="31"/>
    </row>
  </sheetData>
  <mergeCells count="2">
    <mergeCell ref="A2:C2"/>
    <mergeCell ref="A5:B5"/>
  </mergeCells>
  <pageMargins left="0.708333333333333" right="0.196527777777778" top="0.747916666666667" bottom="0.747916666666667" header="0.314583333333333" footer="0.31458333333333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7"/>
  <sheetViews>
    <sheetView showZeros="0" topLeftCell="A37" workbookViewId="0">
      <selection activeCell="E16" sqref="E16"/>
    </sheetView>
  </sheetViews>
  <sheetFormatPr defaultColWidth="9" defaultRowHeight="14.4" outlineLevelCol="2"/>
  <cols>
    <col min="1" max="1" width="31.25" style="26" customWidth="1"/>
    <col min="2" max="2" width="32.75" style="5" customWidth="1"/>
    <col min="3" max="3" width="24.25" customWidth="1"/>
    <col min="4" max="4" width="16.3796296296296" customWidth="1"/>
    <col min="5" max="5" width="18.3796296296296" customWidth="1"/>
  </cols>
  <sheetData>
    <row r="1" spans="1:1">
      <c r="A1" s="26" t="s">
        <v>178</v>
      </c>
    </row>
    <row r="2" ht="33.75" customHeight="1" spans="1:3">
      <c r="A2" s="6" t="s">
        <v>179</v>
      </c>
      <c r="B2" s="6"/>
      <c r="C2" s="6"/>
    </row>
    <row r="3" ht="18" customHeight="1" spans="1:3">
      <c r="A3" s="26" t="s">
        <v>27</v>
      </c>
      <c r="C3" s="19" t="s">
        <v>28</v>
      </c>
    </row>
    <row r="4" s="4" customFormat="1" ht="24.75" customHeight="1" spans="1:3">
      <c r="A4" s="8" t="s">
        <v>104</v>
      </c>
      <c r="B4" s="8" t="s">
        <v>105</v>
      </c>
      <c r="C4" s="8" t="s">
        <v>32</v>
      </c>
    </row>
    <row r="5" s="4" customFormat="1" ht="24.75" customHeight="1" spans="1:3">
      <c r="A5" s="8" t="s">
        <v>84</v>
      </c>
      <c r="B5" s="8"/>
      <c r="C5" s="27">
        <f>C6+C9+C30+C38+C44+C46</f>
        <v>331.94</v>
      </c>
    </row>
    <row r="6" ht="24.75" customHeight="1" spans="1:3">
      <c r="A6" s="28" t="s">
        <v>106</v>
      </c>
      <c r="B6" s="29" t="s">
        <v>107</v>
      </c>
      <c r="C6" s="27">
        <f>SUM(C7:C8)</f>
        <v>0</v>
      </c>
    </row>
    <row r="7" ht="24.75" customHeight="1" spans="1:3">
      <c r="A7" s="30" t="s">
        <v>121</v>
      </c>
      <c r="B7" s="24" t="s">
        <v>122</v>
      </c>
      <c r="C7" s="31"/>
    </row>
    <row r="8" ht="24.75" customHeight="1" spans="1:3">
      <c r="A8" s="30" t="s">
        <v>121</v>
      </c>
      <c r="B8" s="24" t="s">
        <v>123</v>
      </c>
      <c r="C8" s="31"/>
    </row>
    <row r="9" ht="24.75" customHeight="1" spans="1:3">
      <c r="A9" s="28" t="s">
        <v>124</v>
      </c>
      <c r="B9" s="29" t="s">
        <v>125</v>
      </c>
      <c r="C9" s="27">
        <f>SUM(C10:C29)</f>
        <v>75.9</v>
      </c>
    </row>
    <row r="10" ht="24.75" customHeight="1" spans="1:3">
      <c r="A10" s="30" t="s">
        <v>126</v>
      </c>
      <c r="B10" s="24" t="s">
        <v>127</v>
      </c>
      <c r="C10" s="31"/>
    </row>
    <row r="11" ht="24.75" customHeight="1" spans="1:3">
      <c r="A11" s="30" t="s">
        <v>126</v>
      </c>
      <c r="B11" s="24" t="s">
        <v>128</v>
      </c>
      <c r="C11" s="31"/>
    </row>
    <row r="12" ht="24.75" customHeight="1" spans="1:3">
      <c r="A12" s="30" t="s">
        <v>126</v>
      </c>
      <c r="B12" s="24" t="s">
        <v>129</v>
      </c>
      <c r="C12" s="31"/>
    </row>
    <row r="13" ht="24.75" customHeight="1" spans="1:3">
      <c r="A13" s="30" t="s">
        <v>126</v>
      </c>
      <c r="B13" s="24" t="s">
        <v>130</v>
      </c>
      <c r="C13" s="31"/>
    </row>
    <row r="14" ht="24.75" customHeight="1" spans="1:3">
      <c r="A14" s="30" t="s">
        <v>126</v>
      </c>
      <c r="B14" s="24" t="s">
        <v>131</v>
      </c>
      <c r="C14" s="31"/>
    </row>
    <row r="15" ht="24.75" customHeight="1" spans="1:3">
      <c r="A15" s="30" t="s">
        <v>126</v>
      </c>
      <c r="B15" s="24" t="s">
        <v>132</v>
      </c>
      <c r="C15" s="31"/>
    </row>
    <row r="16" ht="24.75" customHeight="1" spans="1:3">
      <c r="A16" s="30" t="s">
        <v>126</v>
      </c>
      <c r="B16" s="24" t="s">
        <v>137</v>
      </c>
      <c r="C16" s="31"/>
    </row>
    <row r="17" ht="24.75" customHeight="1" spans="1:3">
      <c r="A17" s="30" t="s">
        <v>126</v>
      </c>
      <c r="B17" s="24" t="s">
        <v>134</v>
      </c>
      <c r="C17" s="31"/>
    </row>
    <row r="18" ht="24.75" customHeight="1" spans="1:3">
      <c r="A18" s="30" t="s">
        <v>126</v>
      </c>
      <c r="B18" s="24" t="s">
        <v>135</v>
      </c>
      <c r="C18" s="31"/>
    </row>
    <row r="19" ht="24.75" customHeight="1" spans="1:3">
      <c r="A19" s="30" t="s">
        <v>126</v>
      </c>
      <c r="B19" s="24" t="s">
        <v>138</v>
      </c>
      <c r="C19" s="31"/>
    </row>
    <row r="20" ht="24.75" customHeight="1" spans="1:3">
      <c r="A20" s="30" t="s">
        <v>139</v>
      </c>
      <c r="B20" s="24" t="s">
        <v>140</v>
      </c>
      <c r="C20" s="31"/>
    </row>
    <row r="21" ht="24.75" customHeight="1" spans="1:3">
      <c r="A21" s="30" t="s">
        <v>141</v>
      </c>
      <c r="B21" s="24" t="s">
        <v>142</v>
      </c>
      <c r="C21" s="31"/>
    </row>
    <row r="22" ht="24.75" customHeight="1" spans="1:3">
      <c r="A22" s="30" t="s">
        <v>180</v>
      </c>
      <c r="B22" s="24" t="s">
        <v>181</v>
      </c>
      <c r="C22" s="31"/>
    </row>
    <row r="23" ht="24.75" customHeight="1" spans="1:3">
      <c r="A23" s="30" t="s">
        <v>143</v>
      </c>
      <c r="B23" s="24" t="s">
        <v>145</v>
      </c>
      <c r="C23" s="31"/>
    </row>
    <row r="24" ht="24.75" customHeight="1" spans="1:3">
      <c r="A24" s="30" t="s">
        <v>143</v>
      </c>
      <c r="B24" s="24" t="s">
        <v>146</v>
      </c>
      <c r="C24" s="31"/>
    </row>
    <row r="25" ht="24.75" customHeight="1" spans="1:3">
      <c r="A25" s="30" t="s">
        <v>147</v>
      </c>
      <c r="B25" s="24" t="s">
        <v>148</v>
      </c>
      <c r="C25" s="31"/>
    </row>
    <row r="26" ht="24.75" customHeight="1" spans="1:3">
      <c r="A26" s="30" t="s">
        <v>149</v>
      </c>
      <c r="B26" s="24" t="s">
        <v>150</v>
      </c>
      <c r="C26" s="31"/>
    </row>
    <row r="27" ht="24.75" customHeight="1" spans="1:3">
      <c r="A27" s="30" t="s">
        <v>151</v>
      </c>
      <c r="B27" s="24" t="s">
        <v>152</v>
      </c>
      <c r="C27" s="31"/>
    </row>
    <row r="28" ht="24.75" customHeight="1" spans="1:3">
      <c r="A28" s="30" t="s">
        <v>153</v>
      </c>
      <c r="B28" s="24" t="s">
        <v>154</v>
      </c>
      <c r="C28" s="31"/>
    </row>
    <row r="29" ht="24.75" customHeight="1" spans="1:3">
      <c r="A29" s="30" t="s">
        <v>155</v>
      </c>
      <c r="B29" s="24" t="s">
        <v>156</v>
      </c>
      <c r="C29" s="31">
        <v>75.9</v>
      </c>
    </row>
    <row r="30" ht="24.75" customHeight="1" spans="1:3">
      <c r="A30" s="28" t="s">
        <v>157</v>
      </c>
      <c r="B30" s="29" t="s">
        <v>158</v>
      </c>
      <c r="C30" s="27">
        <f>SUM(C31:C37)</f>
        <v>0</v>
      </c>
    </row>
    <row r="31" ht="24.75" customHeight="1" spans="1:3">
      <c r="A31" s="30" t="s">
        <v>182</v>
      </c>
      <c r="B31" s="24" t="s">
        <v>183</v>
      </c>
      <c r="C31" s="27"/>
    </row>
    <row r="32" ht="24.75" customHeight="1" spans="1:3">
      <c r="A32" s="30" t="s">
        <v>184</v>
      </c>
      <c r="B32" s="24" t="s">
        <v>185</v>
      </c>
      <c r="C32" s="27"/>
    </row>
    <row r="33" ht="24.75" customHeight="1" spans="1:3">
      <c r="A33" s="30" t="s">
        <v>159</v>
      </c>
      <c r="B33" s="24" t="s">
        <v>160</v>
      </c>
      <c r="C33" s="31"/>
    </row>
    <row r="34" ht="24.75" customHeight="1" spans="1:3">
      <c r="A34" s="30" t="s">
        <v>159</v>
      </c>
      <c r="B34" s="24" t="s">
        <v>186</v>
      </c>
      <c r="C34" s="31"/>
    </row>
    <row r="35" ht="24.75" customHeight="1" spans="1:3">
      <c r="A35" s="30" t="s">
        <v>159</v>
      </c>
      <c r="B35" s="24" t="s">
        <v>187</v>
      </c>
      <c r="C35" s="31"/>
    </row>
    <row r="36" ht="24.75" customHeight="1" spans="1:3">
      <c r="A36" s="30" t="s">
        <v>188</v>
      </c>
      <c r="B36" s="24" t="s">
        <v>189</v>
      </c>
      <c r="C36" s="31"/>
    </row>
    <row r="37" ht="24.75" customHeight="1" spans="1:3">
      <c r="A37" s="30" t="s">
        <v>190</v>
      </c>
      <c r="B37" s="24" t="s">
        <v>191</v>
      </c>
      <c r="C37" s="31"/>
    </row>
    <row r="38" ht="24.75" customHeight="1" spans="1:3">
      <c r="A38" s="28" t="s">
        <v>166</v>
      </c>
      <c r="B38" s="29" t="s">
        <v>167</v>
      </c>
      <c r="C38" s="27">
        <f>SUM(C39:C43)</f>
        <v>150.44</v>
      </c>
    </row>
    <row r="39" ht="24.75" customHeight="1" spans="1:3">
      <c r="A39" s="30" t="s">
        <v>168</v>
      </c>
      <c r="B39" s="24" t="s">
        <v>169</v>
      </c>
      <c r="C39" s="31"/>
    </row>
    <row r="40" ht="24.75" customHeight="1" spans="1:3">
      <c r="A40" s="30" t="s">
        <v>168</v>
      </c>
      <c r="B40" s="24" t="s">
        <v>170</v>
      </c>
      <c r="C40" s="31">
        <v>0.4</v>
      </c>
    </row>
    <row r="41" ht="24.75" customHeight="1" spans="1:3">
      <c r="A41" s="30" t="s">
        <v>168</v>
      </c>
      <c r="B41" s="24" t="s">
        <v>171</v>
      </c>
      <c r="C41" s="31"/>
    </row>
    <row r="42" ht="24.75" customHeight="1" spans="1:3">
      <c r="A42" s="30" t="s">
        <v>168</v>
      </c>
      <c r="B42" s="24" t="s">
        <v>172</v>
      </c>
      <c r="C42" s="31">
        <v>67.5</v>
      </c>
    </row>
    <row r="43" ht="24.75" customHeight="1" spans="1:3">
      <c r="A43" s="30" t="s">
        <v>176</v>
      </c>
      <c r="B43" s="24" t="s">
        <v>177</v>
      </c>
      <c r="C43" s="31">
        <v>82.54</v>
      </c>
    </row>
    <row r="44" customFormat="1" ht="24.75" customHeight="1" spans="1:3">
      <c r="A44" s="28" t="s">
        <v>192</v>
      </c>
      <c r="B44" s="29" t="s">
        <v>193</v>
      </c>
      <c r="C44" s="27">
        <f>SUM(C45)</f>
        <v>0</v>
      </c>
    </row>
    <row r="45" customFormat="1" ht="24.75" customHeight="1" spans="1:3">
      <c r="A45" s="30" t="s">
        <v>194</v>
      </c>
      <c r="B45" s="24" t="s">
        <v>195</v>
      </c>
      <c r="C45" s="31"/>
    </row>
    <row r="46" customFormat="1" ht="24.75" customHeight="1" spans="1:3">
      <c r="A46" s="28" t="s">
        <v>196</v>
      </c>
      <c r="B46" s="29" t="s">
        <v>197</v>
      </c>
      <c r="C46" s="27">
        <f>SUM(C47)</f>
        <v>105.6</v>
      </c>
    </row>
    <row r="47" customFormat="1" ht="24.75" customHeight="1" spans="1:3">
      <c r="A47" s="30" t="s">
        <v>198</v>
      </c>
      <c r="B47" s="24" t="s">
        <v>199</v>
      </c>
      <c r="C47" s="31">
        <v>105.6</v>
      </c>
    </row>
  </sheetData>
  <mergeCells count="2">
    <mergeCell ref="A2:C2"/>
    <mergeCell ref="A5:B5"/>
  </mergeCells>
  <pageMargins left="0.708333333333333" right="0.708333333333333" top="0.747916666666667" bottom="0.747916666666667" header="0.314583333333333" footer="0.31458333333333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showZeros="0" workbookViewId="0">
      <selection activeCell="E7" sqref="E7"/>
    </sheetView>
  </sheetViews>
  <sheetFormatPr defaultColWidth="9" defaultRowHeight="14.4" outlineLevelCol="1"/>
  <cols>
    <col min="1" max="1" width="55.6296296296296" style="5" customWidth="1"/>
    <col min="2" max="2" width="40.1296296296296" customWidth="1"/>
  </cols>
  <sheetData>
    <row r="1" spans="1:1">
      <c r="A1" s="5" t="s">
        <v>200</v>
      </c>
    </row>
    <row r="2" ht="22.2" spans="1:2">
      <c r="A2" s="6" t="s">
        <v>201</v>
      </c>
      <c r="B2" s="6"/>
    </row>
    <row r="3" ht="23.25" customHeight="1" spans="1:2">
      <c r="A3" s="5" t="s">
        <v>27</v>
      </c>
      <c r="B3" s="19" t="s">
        <v>28</v>
      </c>
    </row>
    <row r="4" ht="30.75" customHeight="1" spans="1:2">
      <c r="A4" s="8" t="s">
        <v>31</v>
      </c>
      <c r="B4" s="8" t="s">
        <v>32</v>
      </c>
    </row>
    <row r="5" ht="22.5" customHeight="1" spans="1:2">
      <c r="A5" s="24" t="s">
        <v>202</v>
      </c>
      <c r="B5" s="17">
        <v>4.22</v>
      </c>
    </row>
    <row r="6" ht="22.5" customHeight="1" spans="1:2">
      <c r="A6" s="24" t="s">
        <v>203</v>
      </c>
      <c r="B6" s="17">
        <f>B7+B8+B11</f>
        <v>0.2</v>
      </c>
    </row>
    <row r="7" ht="22.5" customHeight="1" spans="1:2">
      <c r="A7" s="24" t="s">
        <v>204</v>
      </c>
      <c r="B7" s="17"/>
    </row>
    <row r="8" ht="22.5" customHeight="1" spans="1:2">
      <c r="A8" s="24" t="s">
        <v>205</v>
      </c>
      <c r="B8" s="17"/>
    </row>
    <row r="9" ht="22.5" customHeight="1" spans="1:2">
      <c r="A9" s="24" t="s">
        <v>206</v>
      </c>
      <c r="B9" s="17"/>
    </row>
    <row r="10" ht="22.5" customHeight="1" spans="1:2">
      <c r="A10" s="24" t="s">
        <v>207</v>
      </c>
      <c r="B10" s="17"/>
    </row>
    <row r="11" ht="22.5" customHeight="1" spans="1:2">
      <c r="A11" s="24" t="s">
        <v>208</v>
      </c>
      <c r="B11" s="17">
        <v>0.2</v>
      </c>
    </row>
    <row r="12" ht="22.5" customHeight="1" spans="1:2">
      <c r="A12" s="24"/>
      <c r="B12" s="17"/>
    </row>
    <row r="14" spans="1:1">
      <c r="A14" s="5" t="s">
        <v>209</v>
      </c>
    </row>
    <row r="15" s="23" customFormat="1" ht="82.5" customHeight="1" spans="1:2">
      <c r="A15" s="25" t="s">
        <v>210</v>
      </c>
      <c r="B15" s="25"/>
    </row>
    <row r="16" ht="70.5" customHeight="1" spans="1:2">
      <c r="A16" s="25" t="s">
        <v>211</v>
      </c>
      <c r="B16" s="25"/>
    </row>
  </sheetData>
  <mergeCells count="3">
    <mergeCell ref="A2:B2"/>
    <mergeCell ref="A15:B15"/>
    <mergeCell ref="A16:B16"/>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showZeros="0" workbookViewId="0">
      <selection activeCell="C6" sqref="C6"/>
    </sheetView>
  </sheetViews>
  <sheetFormatPr defaultColWidth="9" defaultRowHeight="14.4" outlineLevelCol="4"/>
  <cols>
    <col min="1" max="1" width="12.6296296296296" style="18" customWidth="1"/>
    <col min="2" max="2" width="57.5" customWidth="1"/>
    <col min="3" max="5" width="18.75" customWidth="1"/>
  </cols>
  <sheetData>
    <row r="1" spans="1:1">
      <c r="A1" s="18" t="s">
        <v>212</v>
      </c>
    </row>
    <row r="2" ht="29.25" customHeight="1" spans="1:5">
      <c r="A2" s="6" t="s">
        <v>213</v>
      </c>
      <c r="B2" s="6"/>
      <c r="C2" s="6"/>
      <c r="D2" s="6"/>
      <c r="E2" s="6"/>
    </row>
    <row r="3" ht="18.75" customHeight="1" spans="1:5">
      <c r="A3" s="18" t="s">
        <v>27</v>
      </c>
      <c r="E3" s="19" t="s">
        <v>28</v>
      </c>
    </row>
    <row r="4" s="4" customFormat="1" ht="21" customHeight="1" spans="1:5">
      <c r="A4" s="20" t="s">
        <v>79</v>
      </c>
      <c r="B4" s="8" t="s">
        <v>214</v>
      </c>
      <c r="C4" s="8" t="s">
        <v>32</v>
      </c>
      <c r="D4" s="8"/>
      <c r="E4" s="8"/>
    </row>
    <row r="5" s="4" customFormat="1" ht="21" customHeight="1" spans="1:5">
      <c r="A5" s="20"/>
      <c r="B5" s="8"/>
      <c r="C5" s="8" t="s">
        <v>81</v>
      </c>
      <c r="D5" s="8" t="s">
        <v>82</v>
      </c>
      <c r="E5" s="8" t="s">
        <v>83</v>
      </c>
    </row>
    <row r="6" ht="23.25" customHeight="1" spans="1:5">
      <c r="A6" s="21" t="s">
        <v>84</v>
      </c>
      <c r="B6" s="22"/>
      <c r="C6" s="17">
        <f t="shared" ref="C6" si="0">SUM(D6:E6)</f>
        <v>0</v>
      </c>
      <c r="D6" s="12"/>
      <c r="E6" s="12"/>
    </row>
    <row r="7" ht="21" customHeight="1"/>
    <row r="8" ht="21" customHeight="1"/>
    <row r="9" ht="21" customHeight="1"/>
  </sheetData>
  <mergeCells count="5">
    <mergeCell ref="A2:E2"/>
    <mergeCell ref="C4:E4"/>
    <mergeCell ref="A6:B6"/>
    <mergeCell ref="A4:A5"/>
    <mergeCell ref="B4:B5"/>
  </mergeCells>
  <pageMargins left="0.708333333333333" right="0.708333333333333" top="0.747916666666667" bottom="0.747916666666667" header="0.314583333333333" footer="0.31458333333333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showZeros="0" workbookViewId="0">
      <selection activeCell="D10" sqref="D10"/>
    </sheetView>
  </sheetViews>
  <sheetFormatPr defaultColWidth="9" defaultRowHeight="14.4"/>
  <cols>
    <col min="1" max="1" width="25.5" customWidth="1"/>
    <col min="2" max="3" width="15.8796296296296" customWidth="1"/>
    <col min="4" max="5" width="13.75" customWidth="1"/>
    <col min="6" max="7" width="17.25" customWidth="1"/>
    <col min="8" max="8" width="14.25" customWidth="1"/>
    <col min="9" max="9" width="15.1296296296296" customWidth="1"/>
  </cols>
  <sheetData>
    <row r="1" spans="1:1">
      <c r="A1" t="s">
        <v>215</v>
      </c>
    </row>
    <row r="2" ht="31.5" customHeight="1" spans="1:9">
      <c r="A2" s="6" t="s">
        <v>216</v>
      </c>
      <c r="B2" s="6"/>
      <c r="C2" s="6"/>
      <c r="D2" s="6"/>
      <c r="E2" s="6"/>
      <c r="F2" s="6"/>
      <c r="G2" s="6"/>
      <c r="H2" s="6"/>
      <c r="I2" s="6"/>
    </row>
    <row r="3" ht="20.25" customHeight="1" spans="1:9">
      <c r="A3" t="s">
        <v>27</v>
      </c>
      <c r="I3" t="s">
        <v>28</v>
      </c>
    </row>
    <row r="4" s="3" customFormat="1" ht="27" customHeight="1" spans="1:9">
      <c r="A4" s="7" t="s">
        <v>217</v>
      </c>
      <c r="B4" s="8" t="s">
        <v>218</v>
      </c>
      <c r="C4" s="8" t="s">
        <v>219</v>
      </c>
      <c r="D4" s="8"/>
      <c r="E4" s="8"/>
      <c r="F4" s="8"/>
      <c r="G4" s="8"/>
      <c r="H4" s="8" t="s">
        <v>220</v>
      </c>
      <c r="I4" s="8" t="s">
        <v>221</v>
      </c>
    </row>
    <row r="5" ht="24" customHeight="1" spans="1:9">
      <c r="A5" s="7"/>
      <c r="B5" s="8"/>
      <c r="C5" s="8" t="s">
        <v>84</v>
      </c>
      <c r="D5" s="8" t="s">
        <v>222</v>
      </c>
      <c r="E5" s="8" t="s">
        <v>223</v>
      </c>
      <c r="F5" s="8" t="s">
        <v>224</v>
      </c>
      <c r="G5" s="8" t="s">
        <v>225</v>
      </c>
      <c r="H5" s="8"/>
      <c r="I5" s="8"/>
    </row>
    <row r="6" ht="34.5" customHeight="1" spans="1:9">
      <c r="A6" s="16" t="s">
        <v>107</v>
      </c>
      <c r="B6" s="17">
        <f>C6+H6+I6</f>
        <v>0.4</v>
      </c>
      <c r="C6" s="17">
        <f>SUM(D6:G6)</f>
        <v>0.4</v>
      </c>
      <c r="D6" s="17">
        <v>0.4</v>
      </c>
      <c r="E6" s="17"/>
      <c r="F6" s="17"/>
      <c r="G6" s="17"/>
      <c r="H6" s="17"/>
      <c r="I6" s="17"/>
    </row>
    <row r="7" ht="34.5" customHeight="1" spans="1:9">
      <c r="A7" s="16" t="s">
        <v>125</v>
      </c>
      <c r="B7" s="17">
        <f t="shared" ref="B7:B10" si="0">C7+H7+I7</f>
        <v>3.42</v>
      </c>
      <c r="C7" s="17">
        <f t="shared" ref="C7:C10" si="1">SUM(D7:G7)</f>
        <v>3.42</v>
      </c>
      <c r="D7" s="17">
        <v>3.42</v>
      </c>
      <c r="E7" s="17"/>
      <c r="F7" s="17"/>
      <c r="G7" s="17"/>
      <c r="H7" s="17"/>
      <c r="I7" s="17"/>
    </row>
    <row r="8" ht="34.5" customHeight="1" spans="1:9">
      <c r="A8" s="16" t="s">
        <v>167</v>
      </c>
      <c r="B8" s="17">
        <f t="shared" si="0"/>
        <v>0</v>
      </c>
      <c r="C8" s="17">
        <f t="shared" si="1"/>
        <v>0</v>
      </c>
      <c r="D8" s="17"/>
      <c r="E8" s="17"/>
      <c r="F8" s="17"/>
      <c r="G8" s="17"/>
      <c r="H8" s="17"/>
      <c r="I8" s="17"/>
    </row>
    <row r="9" ht="34.5" customHeight="1" spans="1:9">
      <c r="A9" s="16" t="s">
        <v>158</v>
      </c>
      <c r="B9" s="17">
        <f t="shared" si="0"/>
        <v>0.4</v>
      </c>
      <c r="C9" s="17">
        <f t="shared" si="1"/>
        <v>0.4</v>
      </c>
      <c r="D9" s="17">
        <v>0.4</v>
      </c>
      <c r="E9" s="17"/>
      <c r="F9" s="17"/>
      <c r="G9" s="17"/>
      <c r="H9" s="17"/>
      <c r="I9" s="17"/>
    </row>
    <row r="10" ht="34.5" customHeight="1" spans="1:9">
      <c r="A10" s="8" t="s">
        <v>84</v>
      </c>
      <c r="B10" s="12">
        <f t="shared" si="0"/>
        <v>4.22</v>
      </c>
      <c r="C10" s="12">
        <f t="shared" si="1"/>
        <v>4.22</v>
      </c>
      <c r="D10" s="12">
        <f>SUM(D6:D9)</f>
        <v>4.22</v>
      </c>
      <c r="E10" s="12"/>
      <c r="F10" s="12"/>
      <c r="G10" s="12"/>
      <c r="H10" s="12"/>
      <c r="I10" s="12"/>
    </row>
  </sheetData>
  <mergeCells count="6">
    <mergeCell ref="A2:I2"/>
    <mergeCell ref="C4:G4"/>
    <mergeCell ref="A4:A5"/>
    <mergeCell ref="B4:B5"/>
    <mergeCell ref="H4:H5"/>
    <mergeCell ref="I4:I5"/>
  </mergeCells>
  <pageMargins left="0.708333333333333" right="0.708333333333333" top="0.747916666666667" bottom="0.747916666666667" header="0.314583333333333" footer="0.314583333333333"/>
  <pageSetup paperSize="9" scale="9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showZeros="0" topLeftCell="A22" workbookViewId="0">
      <selection activeCell="F14" sqref="F14"/>
    </sheetView>
  </sheetViews>
  <sheetFormatPr defaultColWidth="9" defaultRowHeight="14.4"/>
  <cols>
    <col min="1" max="1" width="25.5" style="4" customWidth="1"/>
    <col min="2" max="3" width="15.8796296296296" customWidth="1"/>
    <col min="4" max="5" width="13.75" customWidth="1"/>
    <col min="6" max="7" width="17.25" customWidth="1"/>
    <col min="8" max="8" width="13.8796296296296" customWidth="1"/>
    <col min="9" max="9" width="12.8796296296296" customWidth="1"/>
    <col min="10" max="10" width="11" customWidth="1"/>
  </cols>
  <sheetData>
    <row r="1" spans="1:1">
      <c r="A1" s="5" t="s">
        <v>226</v>
      </c>
    </row>
    <row r="2" ht="31.5" customHeight="1" spans="1:9">
      <c r="A2" s="6" t="s">
        <v>227</v>
      </c>
      <c r="B2" s="6"/>
      <c r="C2" s="6"/>
      <c r="D2" s="6"/>
      <c r="E2" s="6"/>
      <c r="F2" s="6"/>
      <c r="G2" s="6"/>
      <c r="H2" s="6"/>
      <c r="I2" s="6"/>
    </row>
    <row r="3" ht="20.25" customHeight="1" spans="1:10">
      <c r="A3" s="5" t="s">
        <v>27</v>
      </c>
      <c r="J3" t="s">
        <v>28</v>
      </c>
    </row>
    <row r="4" s="3" customFormat="1" ht="27" customHeight="1" spans="1:10">
      <c r="A4" s="7" t="s">
        <v>217</v>
      </c>
      <c r="B4" s="8" t="s">
        <v>218</v>
      </c>
      <c r="C4" s="8" t="s">
        <v>219</v>
      </c>
      <c r="D4" s="8"/>
      <c r="E4" s="8"/>
      <c r="F4" s="8"/>
      <c r="G4" s="8"/>
      <c r="H4" s="8" t="s">
        <v>220</v>
      </c>
      <c r="I4" s="8" t="s">
        <v>221</v>
      </c>
      <c r="J4" s="13" t="s">
        <v>228</v>
      </c>
    </row>
    <row r="5" ht="24" customHeight="1" spans="1:10">
      <c r="A5" s="7"/>
      <c r="B5" s="8"/>
      <c r="C5" s="8" t="s">
        <v>84</v>
      </c>
      <c r="D5" s="8" t="s">
        <v>222</v>
      </c>
      <c r="E5" s="8" t="s">
        <v>223</v>
      </c>
      <c r="F5" s="8" t="s">
        <v>224</v>
      </c>
      <c r="G5" s="8" t="s">
        <v>225</v>
      </c>
      <c r="H5" s="8"/>
      <c r="I5" s="8"/>
      <c r="J5" s="14"/>
    </row>
    <row r="6" customFormat="1" ht="24" customHeight="1" spans="1:10">
      <c r="A6" s="9" t="s">
        <v>229</v>
      </c>
      <c r="B6" s="8">
        <f t="shared" ref="B6:B27" si="0">C6+H6+I6</f>
        <v>0.38</v>
      </c>
      <c r="C6" s="8">
        <f t="shared" ref="C6:C27" si="1">SUM(D6:G6)</f>
        <v>0.38</v>
      </c>
      <c r="D6" s="8">
        <v>0.38</v>
      </c>
      <c r="E6" s="8"/>
      <c r="F6" s="8"/>
      <c r="G6" s="8"/>
      <c r="H6" s="8"/>
      <c r="I6" s="8"/>
      <c r="J6" s="14"/>
    </row>
    <row r="7" customFormat="1" ht="24" customHeight="1" spans="1:10">
      <c r="A7" s="9" t="s">
        <v>230</v>
      </c>
      <c r="B7" s="8">
        <f t="shared" si="0"/>
        <v>50</v>
      </c>
      <c r="C7" s="8">
        <f t="shared" si="1"/>
        <v>50</v>
      </c>
      <c r="D7" s="8">
        <v>50</v>
      </c>
      <c r="E7" s="8"/>
      <c r="F7" s="8"/>
      <c r="G7" s="8"/>
      <c r="H7" s="8"/>
      <c r="I7" s="8"/>
      <c r="J7" s="14"/>
    </row>
    <row r="8" customFormat="1" ht="24" customHeight="1" spans="1:10">
      <c r="A8" s="9" t="s">
        <v>231</v>
      </c>
      <c r="B8" s="8">
        <f t="shared" si="0"/>
        <v>5.4</v>
      </c>
      <c r="C8" s="8">
        <f t="shared" si="1"/>
        <v>5.4</v>
      </c>
      <c r="D8" s="8">
        <v>5.4</v>
      </c>
      <c r="E8" s="8"/>
      <c r="F8" s="8"/>
      <c r="G8" s="8"/>
      <c r="H8" s="8"/>
      <c r="I8" s="8"/>
      <c r="J8" s="14"/>
    </row>
    <row r="9" customFormat="1" ht="24" customHeight="1" spans="1:10">
      <c r="A9" s="9" t="s">
        <v>232</v>
      </c>
      <c r="B9" s="8">
        <f t="shared" si="0"/>
        <v>1</v>
      </c>
      <c r="C9" s="8">
        <f t="shared" si="1"/>
        <v>1</v>
      </c>
      <c r="D9" s="8">
        <v>1</v>
      </c>
      <c r="E9" s="8"/>
      <c r="F9" s="8"/>
      <c r="G9" s="8"/>
      <c r="H9" s="8"/>
      <c r="I9" s="8"/>
      <c r="J9" s="14"/>
    </row>
    <row r="10" customFormat="1" ht="24" customHeight="1" spans="1:10">
      <c r="A10" s="9" t="s">
        <v>233</v>
      </c>
      <c r="B10" s="8">
        <f t="shared" si="0"/>
        <v>0.3</v>
      </c>
      <c r="C10" s="8">
        <f t="shared" si="1"/>
        <v>0.3</v>
      </c>
      <c r="D10" s="8">
        <v>0.3</v>
      </c>
      <c r="E10" s="8"/>
      <c r="F10" s="8"/>
      <c r="G10" s="8"/>
      <c r="H10" s="8"/>
      <c r="I10" s="8"/>
      <c r="J10" s="14"/>
    </row>
    <row r="11" customFormat="1" ht="24" customHeight="1" spans="1:10">
      <c r="A11" s="9" t="s">
        <v>234</v>
      </c>
      <c r="B11" s="8">
        <f t="shared" si="0"/>
        <v>3.52</v>
      </c>
      <c r="C11" s="8">
        <f t="shared" si="1"/>
        <v>3.52</v>
      </c>
      <c r="D11" s="10">
        <v>3.52</v>
      </c>
      <c r="E11" s="8"/>
      <c r="F11" s="8"/>
      <c r="G11" s="8"/>
      <c r="H11" s="8"/>
      <c r="I11" s="8"/>
      <c r="J11" s="14"/>
    </row>
    <row r="12" customFormat="1" ht="24" customHeight="1" spans="1:10">
      <c r="A12" s="9" t="s">
        <v>235</v>
      </c>
      <c r="B12" s="8">
        <f t="shared" si="0"/>
        <v>5</v>
      </c>
      <c r="C12" s="8">
        <f t="shared" si="1"/>
        <v>5</v>
      </c>
      <c r="D12" s="8">
        <v>5</v>
      </c>
      <c r="E12" s="8"/>
      <c r="F12" s="8"/>
      <c r="G12" s="8"/>
      <c r="H12" s="8"/>
      <c r="I12" s="8"/>
      <c r="J12" s="14"/>
    </row>
    <row r="13" customFormat="1" ht="24" customHeight="1" spans="1:10">
      <c r="A13" s="9" t="s">
        <v>236</v>
      </c>
      <c r="B13" s="8">
        <f t="shared" si="0"/>
        <v>5.76</v>
      </c>
      <c r="C13" s="8">
        <f t="shared" si="1"/>
        <v>5.76</v>
      </c>
      <c r="D13" s="8">
        <v>5.76</v>
      </c>
      <c r="E13" s="8"/>
      <c r="F13" s="8"/>
      <c r="G13" s="8"/>
      <c r="H13" s="8"/>
      <c r="I13" s="8"/>
      <c r="J13" s="14"/>
    </row>
    <row r="14" customFormat="1" ht="24" customHeight="1" spans="1:10">
      <c r="A14" s="9" t="s">
        <v>237</v>
      </c>
      <c r="B14" s="8">
        <f t="shared" si="0"/>
        <v>0.14</v>
      </c>
      <c r="C14" s="8">
        <f t="shared" si="1"/>
        <v>0.14</v>
      </c>
      <c r="D14" s="8">
        <v>0.14</v>
      </c>
      <c r="E14" s="8"/>
      <c r="F14" s="8"/>
      <c r="G14" s="8"/>
      <c r="H14" s="8"/>
      <c r="I14" s="8"/>
      <c r="J14" s="14"/>
    </row>
    <row r="15" customFormat="1" ht="24" customHeight="1" spans="1:10">
      <c r="A15" s="9" t="s">
        <v>238</v>
      </c>
      <c r="B15" s="8">
        <f t="shared" si="0"/>
        <v>1.5</v>
      </c>
      <c r="C15" s="8">
        <f t="shared" si="1"/>
        <v>1.5</v>
      </c>
      <c r="D15" s="8">
        <v>1.5</v>
      </c>
      <c r="E15" s="8"/>
      <c r="F15" s="8"/>
      <c r="G15" s="8"/>
      <c r="H15" s="8"/>
      <c r="I15" s="8"/>
      <c r="J15" s="14"/>
    </row>
    <row r="16" customFormat="1" ht="24" customHeight="1" spans="1:10">
      <c r="A16" s="9" t="s">
        <v>239</v>
      </c>
      <c r="B16" s="8">
        <f t="shared" si="0"/>
        <v>2</v>
      </c>
      <c r="C16" s="8">
        <f t="shared" si="1"/>
        <v>2</v>
      </c>
      <c r="D16" s="8">
        <v>2</v>
      </c>
      <c r="E16" s="8"/>
      <c r="F16" s="8"/>
      <c r="G16" s="8"/>
      <c r="H16" s="8"/>
      <c r="I16" s="8"/>
      <c r="J16" s="14"/>
    </row>
    <row r="17" customFormat="1" ht="24" customHeight="1" spans="1:10">
      <c r="A17" s="9" t="s">
        <v>240</v>
      </c>
      <c r="B17" s="8">
        <f t="shared" si="0"/>
        <v>0.9</v>
      </c>
      <c r="C17" s="8">
        <f t="shared" si="1"/>
        <v>0.9</v>
      </c>
      <c r="D17" s="8">
        <v>0.9</v>
      </c>
      <c r="E17" s="8"/>
      <c r="F17" s="8"/>
      <c r="G17" s="8"/>
      <c r="H17" s="8"/>
      <c r="I17" s="8"/>
      <c r="J17" s="14"/>
    </row>
    <row r="18" customFormat="1" ht="24" customHeight="1" spans="1:10">
      <c r="A18" s="9" t="s">
        <v>241</v>
      </c>
      <c r="B18" s="8">
        <f t="shared" si="0"/>
        <v>0.4</v>
      </c>
      <c r="C18" s="8">
        <f t="shared" si="1"/>
        <v>0.4</v>
      </c>
      <c r="D18" s="8">
        <v>0.4</v>
      </c>
      <c r="E18" s="8"/>
      <c r="F18" s="8"/>
      <c r="G18" s="8"/>
      <c r="H18" s="8"/>
      <c r="I18" s="8"/>
      <c r="J18" s="14"/>
    </row>
    <row r="19" customFormat="1" ht="24" customHeight="1" spans="1:10">
      <c r="A19" s="9" t="s">
        <v>242</v>
      </c>
      <c r="B19" s="8">
        <f t="shared" si="0"/>
        <v>67.5</v>
      </c>
      <c r="C19" s="8">
        <f t="shared" si="1"/>
        <v>67.5</v>
      </c>
      <c r="D19" s="8">
        <v>67.5</v>
      </c>
      <c r="E19" s="8"/>
      <c r="F19" s="8"/>
      <c r="G19" s="8"/>
      <c r="H19" s="8"/>
      <c r="I19" s="8"/>
      <c r="J19" s="14"/>
    </row>
    <row r="20" customFormat="1" ht="24" customHeight="1" spans="1:10">
      <c r="A20" s="9" t="s">
        <v>243</v>
      </c>
      <c r="B20" s="8">
        <f t="shared" si="0"/>
        <v>15.84</v>
      </c>
      <c r="C20" s="8">
        <f t="shared" si="1"/>
        <v>15.84</v>
      </c>
      <c r="D20" s="8">
        <v>15.84</v>
      </c>
      <c r="E20" s="8"/>
      <c r="F20" s="8"/>
      <c r="G20" s="8"/>
      <c r="H20" s="8"/>
      <c r="I20" s="8"/>
      <c r="J20" s="14"/>
    </row>
    <row r="21" customFormat="1" ht="24" customHeight="1" spans="1:10">
      <c r="A21" s="9" t="s">
        <v>244</v>
      </c>
      <c r="B21" s="8">
        <f t="shared" si="0"/>
        <v>2</v>
      </c>
      <c r="C21" s="8">
        <f t="shared" si="1"/>
        <v>2</v>
      </c>
      <c r="D21" s="8">
        <v>2</v>
      </c>
      <c r="E21" s="8"/>
      <c r="F21" s="8"/>
      <c r="G21" s="8"/>
      <c r="H21" s="8"/>
      <c r="I21" s="8"/>
      <c r="J21" s="14"/>
    </row>
    <row r="22" customFormat="1" ht="24" customHeight="1" spans="1:10">
      <c r="A22" s="9" t="s">
        <v>245</v>
      </c>
      <c r="B22" s="8">
        <f t="shared" si="0"/>
        <v>1.2</v>
      </c>
      <c r="C22" s="8">
        <f t="shared" si="1"/>
        <v>1.2</v>
      </c>
      <c r="D22" s="8">
        <v>1.2</v>
      </c>
      <c r="E22" s="8"/>
      <c r="F22" s="8"/>
      <c r="G22" s="8"/>
      <c r="H22" s="8"/>
      <c r="I22" s="8"/>
      <c r="J22" s="14"/>
    </row>
    <row r="23" customFormat="1" ht="24" customHeight="1" spans="1:10">
      <c r="A23" s="9" t="s">
        <v>246</v>
      </c>
      <c r="B23" s="8">
        <f t="shared" si="0"/>
        <v>46</v>
      </c>
      <c r="C23" s="8">
        <f t="shared" si="1"/>
        <v>46</v>
      </c>
      <c r="D23" s="8">
        <v>46</v>
      </c>
      <c r="E23" s="8"/>
      <c r="F23" s="8"/>
      <c r="G23" s="8"/>
      <c r="H23" s="8"/>
      <c r="I23" s="8"/>
      <c r="J23" s="14"/>
    </row>
    <row r="24" customFormat="1" ht="24" customHeight="1" spans="1:10">
      <c r="A24" s="9" t="s">
        <v>234</v>
      </c>
      <c r="B24" s="8">
        <f t="shared" si="0"/>
        <v>0.3</v>
      </c>
      <c r="C24" s="8">
        <f t="shared" si="1"/>
        <v>0.3</v>
      </c>
      <c r="D24" s="8">
        <v>0.3</v>
      </c>
      <c r="E24" s="8"/>
      <c r="F24" s="8"/>
      <c r="G24" s="8"/>
      <c r="H24" s="8"/>
      <c r="I24" s="8"/>
      <c r="J24" s="14"/>
    </row>
    <row r="25" customFormat="1" ht="24" customHeight="1" spans="1:10">
      <c r="A25" s="9" t="s">
        <v>247</v>
      </c>
      <c r="B25" s="8">
        <f t="shared" si="0"/>
        <v>7</v>
      </c>
      <c r="C25" s="8">
        <f t="shared" si="1"/>
        <v>7</v>
      </c>
      <c r="D25" s="8">
        <v>7</v>
      </c>
      <c r="E25" s="8"/>
      <c r="F25" s="8"/>
      <c r="G25" s="8"/>
      <c r="H25" s="8"/>
      <c r="I25" s="8"/>
      <c r="J25" s="14"/>
    </row>
    <row r="26" customFormat="1" ht="24" customHeight="1" spans="1:10">
      <c r="A26" s="9" t="s">
        <v>248</v>
      </c>
      <c r="B26" s="8">
        <f t="shared" si="0"/>
        <v>10.2</v>
      </c>
      <c r="C26" s="8">
        <f t="shared" si="1"/>
        <v>10.2</v>
      </c>
      <c r="D26" s="8">
        <v>10.2</v>
      </c>
      <c r="E26" s="8"/>
      <c r="F26" s="8"/>
      <c r="G26" s="8"/>
      <c r="H26" s="8"/>
      <c r="I26" s="8"/>
      <c r="J26" s="14"/>
    </row>
    <row r="27" customFormat="1" ht="24" customHeight="1" spans="1:10">
      <c r="A27" s="9" t="s">
        <v>249</v>
      </c>
      <c r="B27" s="8">
        <f t="shared" si="0"/>
        <v>105.6</v>
      </c>
      <c r="C27" s="8">
        <f t="shared" si="1"/>
        <v>105.6</v>
      </c>
      <c r="D27" s="8">
        <v>105.6</v>
      </c>
      <c r="E27" s="8"/>
      <c r="F27" s="8"/>
      <c r="G27" s="8"/>
      <c r="H27" s="8"/>
      <c r="I27" s="8"/>
      <c r="J27" s="14"/>
    </row>
    <row r="28" ht="34.5" customHeight="1" spans="1:10">
      <c r="A28" s="8" t="s">
        <v>84</v>
      </c>
      <c r="B28" s="11">
        <f t="shared" ref="B28" si="2">C28+H28+I28</f>
        <v>331.94</v>
      </c>
      <c r="C28" s="11">
        <f t="shared" ref="C28" si="3">SUM(D28:G28)</f>
        <v>331.94</v>
      </c>
      <c r="D28" s="11">
        <f>SUM(D6:D27)</f>
        <v>331.94</v>
      </c>
      <c r="E28" s="12"/>
      <c r="F28" s="12"/>
      <c r="G28" s="12"/>
      <c r="H28" s="12"/>
      <c r="I28" s="12"/>
      <c r="J28" s="15"/>
    </row>
  </sheetData>
  <mergeCells count="7">
    <mergeCell ref="A2:I2"/>
    <mergeCell ref="C4:G4"/>
    <mergeCell ref="A4:A5"/>
    <mergeCell ref="B4:B5"/>
    <mergeCell ref="H4:H5"/>
    <mergeCell ref="I4:I5"/>
    <mergeCell ref="J4:J5"/>
  </mergeCells>
  <pageMargins left="0.708333333333333" right="0.169444444444444" top="0.747916666666667" bottom="0.747916666666667" header="0.314583333333333" footer="0.314583333333333"/>
  <pageSetup paperSize="9" scale="85"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4"/>
  <sheetViews>
    <sheetView workbookViewId="0">
      <selection activeCell="B5" sqref="B5"/>
    </sheetView>
  </sheetViews>
  <sheetFormatPr defaultColWidth="9" defaultRowHeight="14.4"/>
  <cols>
    <col min="1" max="1" width="91.75" customWidth="1"/>
  </cols>
  <sheetData>
    <row r="1" ht="62.25" customHeight="1" spans="1:1">
      <c r="A1" s="1" t="s">
        <v>250</v>
      </c>
    </row>
    <row r="2" ht="44.25" customHeight="1" spans="1:1">
      <c r="A2" s="2" t="s">
        <v>251</v>
      </c>
    </row>
    <row r="3" ht="30.75" customHeight="1" spans="1:1">
      <c r="A3" s="2" t="s">
        <v>252</v>
      </c>
    </row>
    <row r="4" ht="30.75" customHeight="1" spans="1:1">
      <c r="A4" s="2" t="s">
        <v>253</v>
      </c>
    </row>
    <row r="5" ht="34.8" spans="1:1">
      <c r="A5" s="2" t="s">
        <v>254</v>
      </c>
    </row>
    <row r="6" ht="52.2" spans="1:1">
      <c r="A6" s="2" t="s">
        <v>255</v>
      </c>
    </row>
    <row r="7" ht="69.6" spans="1:1">
      <c r="A7" s="2" t="s">
        <v>256</v>
      </c>
    </row>
    <row r="8" ht="34.8" spans="1:1">
      <c r="A8" s="2" t="s">
        <v>257</v>
      </c>
    </row>
    <row r="9" ht="34.8" spans="1:1">
      <c r="A9" s="2" t="s">
        <v>258</v>
      </c>
    </row>
    <row r="10" ht="34.8" spans="1:1">
      <c r="A10" s="2" t="s">
        <v>259</v>
      </c>
    </row>
    <row r="11" ht="34.8" spans="1:1">
      <c r="A11" s="2" t="s">
        <v>260</v>
      </c>
    </row>
    <row r="12" ht="34.8" spans="1:1">
      <c r="A12" s="2" t="s">
        <v>261</v>
      </c>
    </row>
    <row r="13" ht="104.4" spans="1:1">
      <c r="A13" s="2" t="s">
        <v>262</v>
      </c>
    </row>
    <row r="14" ht="69.6" spans="1:1">
      <c r="A14" s="2" t="s">
        <v>263</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B1:B18"/>
  <sheetViews>
    <sheetView workbookViewId="0">
      <selection activeCell="B13" sqref="B13"/>
    </sheetView>
  </sheetViews>
  <sheetFormatPr defaultColWidth="9" defaultRowHeight="14.4" outlineLevelCol="1"/>
  <cols>
    <col min="2" max="2" width="77.1296296296296" customWidth="1"/>
  </cols>
  <sheetData>
    <row r="1" ht="44.25" customHeight="1" spans="2:2">
      <c r="B1" s="54" t="s">
        <v>3</v>
      </c>
    </row>
    <row r="2" ht="39.75" customHeight="1" spans="2:2">
      <c r="B2" s="55" t="s">
        <v>4</v>
      </c>
    </row>
    <row r="3" ht="39.75" customHeight="1" spans="2:2">
      <c r="B3" s="56" t="s">
        <v>5</v>
      </c>
    </row>
    <row r="4" ht="39.75" customHeight="1" spans="2:2">
      <c r="B4" s="56" t="s">
        <v>6</v>
      </c>
    </row>
    <row r="5" ht="39.75" customHeight="1" spans="2:2">
      <c r="B5" s="55" t="s">
        <v>7</v>
      </c>
    </row>
    <row r="6" ht="39.75" customHeight="1" spans="2:2">
      <c r="B6" s="56" t="s">
        <v>8</v>
      </c>
    </row>
    <row r="7" ht="39.75" customHeight="1" spans="2:2">
      <c r="B7" s="56" t="s">
        <v>9</v>
      </c>
    </row>
    <row r="8" ht="39.75" customHeight="1" spans="2:2">
      <c r="B8" s="56" t="s">
        <v>10</v>
      </c>
    </row>
    <row r="9" ht="39.75" customHeight="1" spans="2:2">
      <c r="B9" s="56" t="s">
        <v>11</v>
      </c>
    </row>
    <row r="10" ht="39.75" customHeight="1" spans="2:2">
      <c r="B10" s="56" t="s">
        <v>12</v>
      </c>
    </row>
    <row r="11" ht="39.75" customHeight="1" spans="2:2">
      <c r="B11" s="56" t="s">
        <v>13</v>
      </c>
    </row>
    <row r="12" ht="39.75" customHeight="1" spans="2:2">
      <c r="B12" s="56" t="s">
        <v>14</v>
      </c>
    </row>
    <row r="13" ht="39.75" customHeight="1" spans="2:2">
      <c r="B13" s="56" t="s">
        <v>15</v>
      </c>
    </row>
    <row r="14" ht="39.75" customHeight="1" spans="2:2">
      <c r="B14" s="56" t="s">
        <v>16</v>
      </c>
    </row>
    <row r="15" ht="39.75" customHeight="1" spans="2:2">
      <c r="B15" s="56" t="s">
        <v>17</v>
      </c>
    </row>
    <row r="16" ht="39.75" customHeight="1" spans="2:2">
      <c r="B16" s="56" t="s">
        <v>18</v>
      </c>
    </row>
    <row r="17" ht="39.75" customHeight="1" spans="2:2">
      <c r="B17" s="55" t="s">
        <v>19</v>
      </c>
    </row>
    <row r="18" ht="39.75" customHeight="1" spans="2:2">
      <c r="B18" s="55" t="s">
        <v>20</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4"/>
  <sheetViews>
    <sheetView workbookViewId="0">
      <selection activeCell="F11" sqref="F11"/>
    </sheetView>
  </sheetViews>
  <sheetFormatPr defaultColWidth="9" defaultRowHeight="14.4" outlineLevelRow="3"/>
  <sheetData>
    <row r="1" ht="103" customHeight="1" spans="1:9">
      <c r="A1" s="51" t="s">
        <v>21</v>
      </c>
      <c r="B1" s="1"/>
      <c r="C1" s="1"/>
      <c r="D1" s="1"/>
      <c r="E1" s="1"/>
      <c r="F1" s="1"/>
      <c r="G1" s="1"/>
      <c r="H1" s="1"/>
      <c r="I1" s="1"/>
    </row>
    <row r="2" s="50" customFormat="1" ht="24.75" customHeight="1" spans="1:9">
      <c r="A2" s="52" t="s">
        <v>22</v>
      </c>
      <c r="B2" s="52"/>
      <c r="C2" s="52"/>
      <c r="D2" s="52"/>
      <c r="E2" s="52"/>
      <c r="F2" s="52"/>
      <c r="G2" s="52"/>
      <c r="H2" s="52"/>
      <c r="I2" s="52"/>
    </row>
    <row r="3" ht="24.75" customHeight="1" spans="1:9">
      <c r="A3" s="53" t="s">
        <v>23</v>
      </c>
      <c r="B3" s="53"/>
      <c r="C3" s="53"/>
      <c r="D3" s="53"/>
      <c r="E3" s="53"/>
      <c r="F3" s="53"/>
      <c r="G3" s="53"/>
      <c r="H3" s="53"/>
      <c r="I3" s="53"/>
    </row>
    <row r="4" ht="67" customHeight="1" spans="1:9">
      <c r="A4" s="53"/>
      <c r="B4" s="53"/>
      <c r="C4" s="53"/>
      <c r="D4" s="53"/>
      <c r="E4" s="53"/>
      <c r="F4" s="53"/>
      <c r="G4" s="53"/>
      <c r="H4" s="53"/>
      <c r="I4" s="53"/>
    </row>
  </sheetData>
  <mergeCells count="3">
    <mergeCell ref="A1:I1"/>
    <mergeCell ref="A2:I2"/>
    <mergeCell ref="A3:I4"/>
  </mergeCells>
  <pageMargins left="1.10208333333333"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9:I23"/>
  <sheetViews>
    <sheetView topLeftCell="A7" workbookViewId="0">
      <selection activeCell="C12" sqref="C12"/>
    </sheetView>
  </sheetViews>
  <sheetFormatPr defaultColWidth="9" defaultRowHeight="14.4"/>
  <sheetData>
    <row r="19" ht="27.75" customHeight="1" spans="1:9">
      <c r="A19" s="49" t="s">
        <v>24</v>
      </c>
      <c r="B19" s="49"/>
      <c r="C19" s="49"/>
      <c r="D19" s="49"/>
      <c r="E19" s="49"/>
      <c r="F19" s="49"/>
      <c r="G19" s="49"/>
      <c r="H19" s="49"/>
      <c r="I19" s="49"/>
    </row>
    <row r="20" ht="27.75" customHeight="1" spans="1:9">
      <c r="A20" s="49"/>
      <c r="B20" s="49"/>
      <c r="C20" s="49"/>
      <c r="D20" s="49"/>
      <c r="E20" s="49"/>
      <c r="F20" s="49"/>
      <c r="G20" s="49"/>
      <c r="H20" s="49"/>
      <c r="I20" s="49"/>
    </row>
    <row r="21" spans="1:9">
      <c r="A21" s="49"/>
      <c r="B21" s="49"/>
      <c r="C21" s="49"/>
      <c r="D21" s="49"/>
      <c r="E21" s="49"/>
      <c r="F21" s="49"/>
      <c r="G21" s="49"/>
      <c r="H21" s="49"/>
      <c r="I21" s="49"/>
    </row>
    <row r="22" spans="1:9">
      <c r="A22" s="49"/>
      <c r="B22" s="49"/>
      <c r="C22" s="49"/>
      <c r="D22" s="49"/>
      <c r="E22" s="49"/>
      <c r="F22" s="49"/>
      <c r="G22" s="49"/>
      <c r="H22" s="49"/>
      <c r="I22" s="49"/>
    </row>
    <row r="23" ht="45" spans="1:9">
      <c r="A23" s="49"/>
      <c r="B23" s="49"/>
      <c r="C23" s="49"/>
      <c r="D23" s="49"/>
      <c r="E23" s="49"/>
      <c r="F23" s="49"/>
      <c r="G23" s="49"/>
      <c r="H23" s="49"/>
      <c r="I23" s="49"/>
    </row>
  </sheetData>
  <mergeCells count="3">
    <mergeCell ref="A23:I23"/>
    <mergeCell ref="A19:I20"/>
    <mergeCell ref="A21:I22"/>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20"/>
  <sheetViews>
    <sheetView showZeros="0" workbookViewId="0">
      <selection activeCell="D25" sqref="D25"/>
    </sheetView>
  </sheetViews>
  <sheetFormatPr defaultColWidth="9" defaultRowHeight="14.4" outlineLevelCol="3"/>
  <cols>
    <col min="1" max="1" width="27.6296296296296" customWidth="1"/>
    <col min="2" max="2" width="16.3796296296296" customWidth="1"/>
    <col min="3" max="3" width="23.5" customWidth="1"/>
    <col min="4" max="4" width="17.1296296296296" customWidth="1"/>
    <col min="5" max="5" width="14.25" customWidth="1"/>
  </cols>
  <sheetData>
    <row r="1" spans="1:1">
      <c r="A1" t="s">
        <v>25</v>
      </c>
    </row>
    <row r="2" ht="38.25" customHeight="1" spans="1:4">
      <c r="A2" s="42" t="s">
        <v>26</v>
      </c>
      <c r="B2" s="42"/>
      <c r="C2" s="42"/>
      <c r="D2" s="42"/>
    </row>
    <row r="3" ht="20.25" customHeight="1" spans="1:4">
      <c r="A3" t="s">
        <v>27</v>
      </c>
      <c r="D3" s="19" t="s">
        <v>28</v>
      </c>
    </row>
    <row r="4" ht="30" customHeight="1" spans="1:4">
      <c r="A4" s="43" t="s">
        <v>29</v>
      </c>
      <c r="B4" s="43"/>
      <c r="C4" s="43" t="s">
        <v>30</v>
      </c>
      <c r="D4" s="43"/>
    </row>
    <row r="5" ht="31.5" customHeight="1" spans="1:4">
      <c r="A5" s="43" t="s">
        <v>31</v>
      </c>
      <c r="B5" s="43" t="s">
        <v>32</v>
      </c>
      <c r="C5" s="43" t="s">
        <v>31</v>
      </c>
      <c r="D5" s="43" t="s">
        <v>32</v>
      </c>
    </row>
    <row r="6" ht="31.5" customHeight="1" spans="1:4">
      <c r="A6" s="44" t="s">
        <v>33</v>
      </c>
      <c r="B6" s="45">
        <f>B7+B8+B9+B10</f>
        <v>336.16</v>
      </c>
      <c r="C6" s="44" t="s">
        <v>34</v>
      </c>
      <c r="D6" s="45">
        <f>表3!B5</f>
        <v>4.22</v>
      </c>
    </row>
    <row r="7" ht="31.5" customHeight="1" spans="1:4">
      <c r="A7" s="44" t="s">
        <v>35</v>
      </c>
      <c r="B7" s="45">
        <f>表2!B6</f>
        <v>336.16</v>
      </c>
      <c r="C7" s="44" t="s">
        <v>36</v>
      </c>
      <c r="D7" s="45">
        <f>表3!B10</f>
        <v>331.94</v>
      </c>
    </row>
    <row r="8" ht="31.5" customHeight="1" spans="1:4">
      <c r="A8" s="44" t="s">
        <v>37</v>
      </c>
      <c r="B8" s="45">
        <f>表2!B7</f>
        <v>0</v>
      </c>
      <c r="C8" s="44" t="s">
        <v>38</v>
      </c>
      <c r="D8" s="45">
        <f>表3!B22</f>
        <v>0</v>
      </c>
    </row>
    <row r="9" ht="31.5" customHeight="1" spans="1:4">
      <c r="A9" s="44" t="s">
        <v>39</v>
      </c>
      <c r="B9" s="45">
        <f>表2!B8</f>
        <v>0</v>
      </c>
      <c r="C9" s="44"/>
      <c r="D9" s="45"/>
    </row>
    <row r="10" ht="31.5" customHeight="1" spans="1:4">
      <c r="A10" s="44" t="s">
        <v>40</v>
      </c>
      <c r="B10" s="45">
        <f>表2!B9</f>
        <v>0</v>
      </c>
      <c r="C10" s="44"/>
      <c r="D10" s="45"/>
    </row>
    <row r="11" ht="31.5" customHeight="1" spans="1:4">
      <c r="A11" s="44" t="s">
        <v>41</v>
      </c>
      <c r="B11" s="45">
        <f>表2!B10</f>
        <v>0</v>
      </c>
      <c r="C11" s="44"/>
      <c r="D11" s="45"/>
    </row>
    <row r="12" ht="31.5" customHeight="1" spans="1:4">
      <c r="A12" s="44" t="s">
        <v>42</v>
      </c>
      <c r="B12" s="45">
        <f>表2!B13</f>
        <v>0</v>
      </c>
      <c r="C12" s="44"/>
      <c r="D12" s="45"/>
    </row>
    <row r="13" ht="31.5" customHeight="1" spans="1:4">
      <c r="A13" s="44"/>
      <c r="B13" s="45"/>
      <c r="C13" s="44"/>
      <c r="D13" s="45"/>
    </row>
    <row r="14" ht="31.5" customHeight="1" spans="1:4">
      <c r="A14" s="43" t="s">
        <v>43</v>
      </c>
      <c r="B14" s="46">
        <f>B6+B11+B12</f>
        <v>336.16</v>
      </c>
      <c r="C14" s="43" t="s">
        <v>44</v>
      </c>
      <c r="D14" s="46">
        <f>D6+D7+D8</f>
        <v>336.16</v>
      </c>
    </row>
    <row r="15" ht="31.5" customHeight="1" spans="1:4">
      <c r="A15" s="44"/>
      <c r="B15" s="45"/>
      <c r="C15" s="44"/>
      <c r="D15" s="45"/>
    </row>
    <row r="16" ht="31.5" customHeight="1" spans="1:4">
      <c r="A16" s="44" t="s">
        <v>45</v>
      </c>
      <c r="B16" s="45">
        <f>表2!B20</f>
        <v>0</v>
      </c>
      <c r="C16" s="44" t="s">
        <v>46</v>
      </c>
      <c r="D16" s="45">
        <f>表3!B26</f>
        <v>0</v>
      </c>
    </row>
    <row r="17" ht="31.5" customHeight="1" spans="1:4">
      <c r="A17" s="44" t="s">
        <v>47</v>
      </c>
      <c r="B17" s="45">
        <f>表2!B21</f>
        <v>0</v>
      </c>
      <c r="C17" s="44" t="s">
        <v>48</v>
      </c>
      <c r="D17" s="45">
        <f>表3!B27</f>
        <v>0</v>
      </c>
    </row>
    <row r="18" ht="31.5" customHeight="1" spans="1:4">
      <c r="A18" s="44" t="s">
        <v>49</v>
      </c>
      <c r="B18" s="45">
        <f>表2!B22</f>
        <v>0</v>
      </c>
      <c r="C18" s="44" t="s">
        <v>50</v>
      </c>
      <c r="D18" s="45">
        <f>表3!B28</f>
        <v>0</v>
      </c>
    </row>
    <row r="19" ht="31.5" customHeight="1" spans="1:4">
      <c r="A19" s="44"/>
      <c r="B19" s="45"/>
      <c r="C19" s="44"/>
      <c r="D19" s="45"/>
    </row>
    <row r="20" ht="31.5" customHeight="1" spans="1:4">
      <c r="A20" s="43" t="s">
        <v>51</v>
      </c>
      <c r="B20" s="46">
        <v>336.16</v>
      </c>
      <c r="C20" s="43" t="s">
        <v>52</v>
      </c>
      <c r="D20" s="46">
        <f>D14+D16+D17+D18</f>
        <v>336.16</v>
      </c>
    </row>
  </sheetData>
  <mergeCells count="3">
    <mergeCell ref="A2:D2"/>
    <mergeCell ref="A4:B4"/>
    <mergeCell ref="C4:D4"/>
  </mergeCells>
  <printOptions horizontalCentered="1"/>
  <pageMargins left="0.904861111111111" right="0.511805555555556" top="0.747916666666667" bottom="0.747916666666667" header="0.314583333333333" footer="0.31458333333333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
  <sheetViews>
    <sheetView showZeros="0" workbookViewId="0">
      <selection activeCell="B7" sqref="B7"/>
    </sheetView>
  </sheetViews>
  <sheetFormatPr defaultColWidth="9" defaultRowHeight="14.4" outlineLevelCol="1"/>
  <cols>
    <col min="1" max="1" width="44" customWidth="1"/>
    <col min="2" max="2" width="41" customWidth="1"/>
    <col min="3" max="3" width="14.25" customWidth="1"/>
  </cols>
  <sheetData>
    <row r="1" spans="1:1">
      <c r="A1" t="s">
        <v>53</v>
      </c>
    </row>
    <row r="2" ht="38.25" customHeight="1" spans="1:2">
      <c r="A2" s="42" t="s">
        <v>54</v>
      </c>
      <c r="B2" s="42"/>
    </row>
    <row r="3" ht="20.25" customHeight="1" spans="1:2">
      <c r="A3" t="s">
        <v>27</v>
      </c>
      <c r="B3" s="19" t="s">
        <v>28</v>
      </c>
    </row>
    <row r="4" ht="27.75" customHeight="1" spans="1:2">
      <c r="A4" s="43" t="s">
        <v>31</v>
      </c>
      <c r="B4" s="43" t="s">
        <v>32</v>
      </c>
    </row>
    <row r="5" ht="27.75" customHeight="1" spans="1:2">
      <c r="A5" s="44" t="s">
        <v>33</v>
      </c>
      <c r="B5" s="45">
        <f>B6+B7+B8+B9</f>
        <v>336.16</v>
      </c>
    </row>
    <row r="6" ht="27.75" customHeight="1" spans="1:2">
      <c r="A6" s="44" t="s">
        <v>35</v>
      </c>
      <c r="B6" s="45">
        <v>336.16</v>
      </c>
    </row>
    <row r="7" ht="27.75" customHeight="1" spans="1:2">
      <c r="A7" s="44" t="s">
        <v>37</v>
      </c>
      <c r="B7" s="45"/>
    </row>
    <row r="8" ht="27.75" customHeight="1" spans="1:2">
      <c r="A8" s="44" t="s">
        <v>39</v>
      </c>
      <c r="B8" s="45"/>
    </row>
    <row r="9" ht="27.75" customHeight="1" spans="1:2">
      <c r="A9" s="44" t="s">
        <v>40</v>
      </c>
      <c r="B9" s="45"/>
    </row>
    <row r="10" ht="27.75" customHeight="1" spans="1:2">
      <c r="A10" s="44" t="s">
        <v>41</v>
      </c>
      <c r="B10" s="45">
        <f>B11+B12</f>
        <v>0</v>
      </c>
    </row>
    <row r="11" ht="27.75" customHeight="1" spans="1:2">
      <c r="A11" s="44" t="s">
        <v>55</v>
      </c>
      <c r="B11" s="45"/>
    </row>
    <row r="12" ht="27.75" customHeight="1" spans="1:2">
      <c r="A12" s="44" t="s">
        <v>56</v>
      </c>
      <c r="B12" s="45"/>
    </row>
    <row r="13" ht="27.75" customHeight="1" spans="1:2">
      <c r="A13" s="44" t="s">
        <v>42</v>
      </c>
      <c r="B13" s="45">
        <f>B14+B15+B16</f>
        <v>0</v>
      </c>
    </row>
    <row r="14" ht="27.75" customHeight="1" spans="1:2">
      <c r="A14" s="44" t="s">
        <v>57</v>
      </c>
      <c r="B14" s="45"/>
    </row>
    <row r="15" ht="27.75" customHeight="1" spans="1:2">
      <c r="A15" s="44" t="s">
        <v>58</v>
      </c>
      <c r="B15" s="45"/>
    </row>
    <row r="16" ht="27.75" customHeight="1" spans="1:2">
      <c r="A16" s="44" t="s">
        <v>59</v>
      </c>
      <c r="B16" s="45"/>
    </row>
    <row r="17" ht="27.75" customHeight="1" spans="1:2">
      <c r="A17" s="44"/>
      <c r="B17" s="45"/>
    </row>
    <row r="18" ht="27.75" customHeight="1" spans="1:2">
      <c r="A18" s="43" t="s">
        <v>43</v>
      </c>
      <c r="B18" s="46">
        <f>B5+B10+B13</f>
        <v>336.16</v>
      </c>
    </row>
    <row r="19" ht="27.75" customHeight="1" spans="1:2">
      <c r="A19" s="44"/>
      <c r="B19" s="45"/>
    </row>
    <row r="20" ht="27.75" customHeight="1" spans="1:2">
      <c r="A20" s="44" t="s">
        <v>45</v>
      </c>
      <c r="B20" s="45"/>
    </row>
    <row r="21" ht="27.75" customHeight="1" spans="1:2">
      <c r="A21" s="44" t="s">
        <v>47</v>
      </c>
      <c r="B21" s="45"/>
    </row>
    <row r="22" ht="27.75" customHeight="1" spans="1:2">
      <c r="A22" s="44" t="s">
        <v>49</v>
      </c>
      <c r="B22" s="45"/>
    </row>
    <row r="23" ht="27.75" customHeight="1" spans="1:2">
      <c r="A23" s="44"/>
      <c r="B23" s="45"/>
    </row>
    <row r="24" ht="27.75" customHeight="1" spans="1:2">
      <c r="A24" s="43" t="s">
        <v>51</v>
      </c>
      <c r="B24" s="46">
        <f>B18+B20+B21+B22</f>
        <v>336.16</v>
      </c>
    </row>
  </sheetData>
  <mergeCells count="1">
    <mergeCell ref="A2:B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showZeros="0" workbookViewId="0">
      <selection activeCell="B17" sqref="B17"/>
    </sheetView>
  </sheetViews>
  <sheetFormatPr defaultColWidth="9" defaultRowHeight="14.4" outlineLevelCol="1"/>
  <cols>
    <col min="1" max="1" width="44.25" customWidth="1"/>
    <col min="2" max="2" width="41.1296296296296" customWidth="1"/>
    <col min="3" max="3" width="14.25" customWidth="1"/>
  </cols>
  <sheetData>
    <row r="1" spans="1:1">
      <c r="A1" t="s">
        <v>60</v>
      </c>
    </row>
    <row r="2" ht="38.25" customHeight="1" spans="1:2">
      <c r="A2" s="42" t="s">
        <v>61</v>
      </c>
      <c r="B2" s="42"/>
    </row>
    <row r="3" ht="20.25" customHeight="1" spans="1:2">
      <c r="A3" t="s">
        <v>27</v>
      </c>
      <c r="B3" s="19" t="s">
        <v>28</v>
      </c>
    </row>
    <row r="4" ht="24" customHeight="1" spans="1:2">
      <c r="A4" s="43" t="s">
        <v>31</v>
      </c>
      <c r="B4" s="43" t="s">
        <v>32</v>
      </c>
    </row>
    <row r="5" ht="24" customHeight="1" spans="1:2">
      <c r="A5" s="47" t="s">
        <v>34</v>
      </c>
      <c r="B5" s="46">
        <f>B6+B7+B8+B9</f>
        <v>4.22</v>
      </c>
    </row>
    <row r="6" ht="24" customHeight="1" spans="1:2">
      <c r="A6" s="44" t="s">
        <v>62</v>
      </c>
      <c r="B6" s="45">
        <v>0.4</v>
      </c>
    </row>
    <row r="7" ht="24" customHeight="1" spans="1:2">
      <c r="A7" s="44" t="s">
        <v>63</v>
      </c>
      <c r="B7" s="45">
        <v>3.42</v>
      </c>
    </row>
    <row r="8" ht="24" customHeight="1" spans="1:2">
      <c r="A8" s="44" t="s">
        <v>64</v>
      </c>
      <c r="B8" s="45"/>
    </row>
    <row r="9" ht="24" customHeight="1" spans="1:2">
      <c r="A9" s="44" t="s">
        <v>65</v>
      </c>
      <c r="B9" s="45">
        <v>0.4</v>
      </c>
    </row>
    <row r="10" ht="24" customHeight="1" spans="1:2">
      <c r="A10" s="47" t="s">
        <v>36</v>
      </c>
      <c r="B10" s="46">
        <f>B11+B12+B13+B14+B15+B16+B17+B18+B19+B20</f>
        <v>331.94</v>
      </c>
    </row>
    <row r="11" ht="24" customHeight="1" spans="1:2">
      <c r="A11" s="44" t="s">
        <v>62</v>
      </c>
      <c r="B11" s="45"/>
    </row>
    <row r="12" ht="24" customHeight="1" spans="1:2">
      <c r="A12" s="44" t="s">
        <v>66</v>
      </c>
      <c r="B12" s="45">
        <v>75.9</v>
      </c>
    </row>
    <row r="13" ht="24" customHeight="1" spans="1:2">
      <c r="A13" s="44" t="s">
        <v>64</v>
      </c>
      <c r="B13" s="45">
        <v>150.44</v>
      </c>
    </row>
    <row r="14" ht="24" customHeight="1" spans="1:2">
      <c r="A14" s="44" t="s">
        <v>67</v>
      </c>
      <c r="B14" s="45"/>
    </row>
    <row r="15" ht="24" customHeight="1" spans="1:2">
      <c r="A15" s="44" t="s">
        <v>68</v>
      </c>
      <c r="B15" s="45"/>
    </row>
    <row r="16" ht="24" customHeight="1" spans="1:2">
      <c r="A16" s="48" t="s">
        <v>69</v>
      </c>
      <c r="B16" s="45">
        <v>105.6</v>
      </c>
    </row>
    <row r="17" ht="24" customHeight="1" spans="1:2">
      <c r="A17" s="44"/>
      <c r="B17" s="45"/>
    </row>
    <row r="18" ht="24" customHeight="1" spans="1:2">
      <c r="A18" s="44"/>
      <c r="B18" s="45"/>
    </row>
    <row r="19" ht="24" customHeight="1" spans="1:2">
      <c r="A19" s="44"/>
      <c r="B19" s="45"/>
    </row>
    <row r="20" ht="24" customHeight="1" spans="1:2">
      <c r="A20" s="44"/>
      <c r="B20" s="45"/>
    </row>
    <row r="21" ht="24" customHeight="1" spans="1:2">
      <c r="A21" s="44"/>
      <c r="B21" s="45"/>
    </row>
    <row r="22" ht="24" customHeight="1" spans="1:2">
      <c r="A22" s="47" t="s">
        <v>38</v>
      </c>
      <c r="B22" s="46"/>
    </row>
    <row r="23" ht="24" customHeight="1" spans="1:2">
      <c r="A23" s="44"/>
      <c r="B23" s="45"/>
    </row>
    <row r="24" ht="24" customHeight="1" spans="1:2">
      <c r="A24" s="43" t="s">
        <v>44</v>
      </c>
      <c r="B24" s="46">
        <f>B5+B10+B22</f>
        <v>336.16</v>
      </c>
    </row>
    <row r="25" ht="24" customHeight="1" spans="1:2">
      <c r="A25" s="44"/>
      <c r="B25" s="45"/>
    </row>
    <row r="26" ht="24" customHeight="1" spans="1:2">
      <c r="A26" s="47" t="s">
        <v>46</v>
      </c>
      <c r="B26" s="46"/>
    </row>
    <row r="27" ht="24" customHeight="1" spans="1:2">
      <c r="A27" s="47" t="s">
        <v>48</v>
      </c>
      <c r="B27" s="46"/>
    </row>
    <row r="28" ht="24" customHeight="1" spans="1:2">
      <c r="A28" s="47" t="s">
        <v>50</v>
      </c>
      <c r="B28" s="46"/>
    </row>
    <row r="29" ht="24" customHeight="1" spans="1:2">
      <c r="A29" s="44"/>
      <c r="B29" s="45"/>
    </row>
    <row r="30" ht="24" customHeight="1" spans="1:2">
      <c r="A30" s="43" t="s">
        <v>52</v>
      </c>
      <c r="B30" s="46">
        <f>B24+B26+B27+B28</f>
        <v>336.16</v>
      </c>
    </row>
  </sheetData>
  <mergeCells count="1">
    <mergeCell ref="A2:B2"/>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showZeros="0" workbookViewId="0">
      <selection activeCell="F7" sqref="F7"/>
    </sheetView>
  </sheetViews>
  <sheetFormatPr defaultColWidth="9" defaultRowHeight="14.4" outlineLevelCol="3"/>
  <cols>
    <col min="1" max="1" width="35.6296296296296" customWidth="1"/>
    <col min="2" max="2" width="23.6296296296296" customWidth="1"/>
    <col min="3" max="3" width="35.6296296296296" customWidth="1"/>
    <col min="4" max="4" width="25.1296296296296" customWidth="1"/>
  </cols>
  <sheetData>
    <row r="1" spans="1:1">
      <c r="A1" t="s">
        <v>70</v>
      </c>
    </row>
    <row r="2" ht="25.8" spans="1:4">
      <c r="A2" s="42" t="s">
        <v>71</v>
      </c>
      <c r="B2" s="42"/>
      <c r="C2" s="42"/>
      <c r="D2" s="42"/>
    </row>
    <row r="3" ht="19.5" customHeight="1" spans="1:4">
      <c r="A3" t="s">
        <v>27</v>
      </c>
      <c r="D3" t="s">
        <v>28</v>
      </c>
    </row>
    <row r="4" ht="36" customHeight="1" spans="1:4">
      <c r="A4" s="43" t="s">
        <v>29</v>
      </c>
      <c r="B4" s="43"/>
      <c r="C4" s="43" t="s">
        <v>30</v>
      </c>
      <c r="D4" s="43"/>
    </row>
    <row r="5" ht="36" customHeight="1" spans="1:4">
      <c r="A5" s="43" t="s">
        <v>31</v>
      </c>
      <c r="B5" s="43" t="s">
        <v>32</v>
      </c>
      <c r="C5" s="43" t="s">
        <v>31</v>
      </c>
      <c r="D5" s="43" t="s">
        <v>32</v>
      </c>
    </row>
    <row r="6" ht="36" customHeight="1" spans="1:4">
      <c r="A6" s="44" t="s">
        <v>72</v>
      </c>
      <c r="B6" s="45">
        <v>336.16</v>
      </c>
      <c r="C6" s="44" t="s">
        <v>72</v>
      </c>
      <c r="D6" s="45">
        <v>336.16</v>
      </c>
    </row>
    <row r="7" ht="36" customHeight="1" spans="1:4">
      <c r="A7" s="44" t="s">
        <v>73</v>
      </c>
      <c r="B7" s="45"/>
      <c r="C7" s="44" t="s">
        <v>73</v>
      </c>
      <c r="D7" s="45"/>
    </row>
    <row r="8" ht="36" customHeight="1" spans="1:4">
      <c r="A8" s="44" t="s">
        <v>74</v>
      </c>
      <c r="B8" s="45"/>
      <c r="C8" s="44" t="s">
        <v>74</v>
      </c>
      <c r="D8" s="45"/>
    </row>
    <row r="9" ht="36" customHeight="1" spans="1:4">
      <c r="A9" s="44" t="s">
        <v>75</v>
      </c>
      <c r="B9" s="45"/>
      <c r="C9" s="44" t="s">
        <v>75</v>
      </c>
      <c r="D9" s="45"/>
    </row>
    <row r="10" ht="36" customHeight="1" spans="1:4">
      <c r="A10" s="44"/>
      <c r="B10" s="45"/>
      <c r="C10" s="44"/>
      <c r="D10" s="45"/>
    </row>
    <row r="11" ht="36" customHeight="1" spans="1:4">
      <c r="A11" s="43" t="s">
        <v>43</v>
      </c>
      <c r="B11" s="46">
        <f>SUM(B6:B9)</f>
        <v>336.16</v>
      </c>
      <c r="C11" s="43" t="s">
        <v>44</v>
      </c>
      <c r="D11" s="46">
        <f>SUM(D6:D9)</f>
        <v>336.16</v>
      </c>
    </row>
  </sheetData>
  <mergeCells count="3">
    <mergeCell ref="A2:D2"/>
    <mergeCell ref="A4:B4"/>
    <mergeCell ref="C4:D4"/>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showZeros="0" workbookViewId="0">
      <selection activeCell="H5" sqref="H5"/>
    </sheetView>
  </sheetViews>
  <sheetFormatPr defaultColWidth="9" defaultRowHeight="14.4" outlineLevelCol="4"/>
  <cols>
    <col min="1" max="1" width="13.8796296296296" style="18" customWidth="1"/>
    <col min="2" max="2" width="28.6296296296296" customWidth="1"/>
    <col min="3" max="5" width="20.3796296296296" customWidth="1"/>
  </cols>
  <sheetData>
    <row r="1" spans="1:5">
      <c r="A1" s="35" t="s">
        <v>76</v>
      </c>
      <c r="B1" s="4"/>
      <c r="C1" s="4"/>
      <c r="D1" s="4"/>
      <c r="E1" s="4"/>
    </row>
    <row r="2" ht="33" customHeight="1" spans="1:5">
      <c r="A2" s="6" t="s">
        <v>77</v>
      </c>
      <c r="B2" s="6"/>
      <c r="C2" s="6"/>
      <c r="D2" s="6"/>
      <c r="E2" s="6"/>
    </row>
    <row r="3" ht="18" customHeight="1" spans="1:5">
      <c r="A3" s="18" t="s">
        <v>27</v>
      </c>
      <c r="E3" s="19" t="s">
        <v>78</v>
      </c>
    </row>
    <row r="4" s="34" customFormat="1" ht="24" customHeight="1" spans="1:5">
      <c r="A4" s="20" t="s">
        <v>79</v>
      </c>
      <c r="B4" s="8" t="s">
        <v>80</v>
      </c>
      <c r="C4" s="8" t="s">
        <v>32</v>
      </c>
      <c r="D4" s="8"/>
      <c r="E4" s="8"/>
    </row>
    <row r="5" s="34" customFormat="1" ht="23.25" customHeight="1" spans="1:5">
      <c r="A5" s="20"/>
      <c r="B5" s="8"/>
      <c r="C5" s="8" t="s">
        <v>81</v>
      </c>
      <c r="D5" s="8" t="s">
        <v>82</v>
      </c>
      <c r="E5" s="8" t="s">
        <v>83</v>
      </c>
    </row>
    <row r="6" s="34" customFormat="1" ht="23.25" customHeight="1" spans="1:5">
      <c r="A6" s="36" t="s">
        <v>84</v>
      </c>
      <c r="B6" s="37"/>
      <c r="C6" s="27">
        <f>SUM(D6:E6)</f>
        <v>336.16</v>
      </c>
      <c r="D6" s="27">
        <f>D7</f>
        <v>4.22</v>
      </c>
      <c r="E6" s="27">
        <f>E7+E11</f>
        <v>331.94</v>
      </c>
    </row>
    <row r="7" ht="23.25" customHeight="1" spans="1:5">
      <c r="A7" s="38">
        <v>201</v>
      </c>
      <c r="B7" s="16" t="s">
        <v>85</v>
      </c>
      <c r="C7" s="27">
        <f t="shared" ref="C7:C13" si="0">SUM(D7:E7)</f>
        <v>222.52</v>
      </c>
      <c r="D7" s="31">
        <f>D8</f>
        <v>4.22</v>
      </c>
      <c r="E7" s="31">
        <f>E8</f>
        <v>218.3</v>
      </c>
    </row>
    <row r="8" ht="23.25" customHeight="1" spans="1:5">
      <c r="A8" s="39" t="s">
        <v>86</v>
      </c>
      <c r="B8" s="16" t="s">
        <v>87</v>
      </c>
      <c r="C8" s="27">
        <f t="shared" si="0"/>
        <v>222.52</v>
      </c>
      <c r="D8" s="31">
        <f>SUM(D9:D10)</f>
        <v>4.22</v>
      </c>
      <c r="E8" s="31">
        <f>SUM(E9:E10)</f>
        <v>218.3</v>
      </c>
    </row>
    <row r="9" ht="23.25" customHeight="1" spans="1:5">
      <c r="A9" s="39" t="s">
        <v>88</v>
      </c>
      <c r="B9" s="16" t="s">
        <v>89</v>
      </c>
      <c r="C9" s="27">
        <f t="shared" si="0"/>
        <v>9.22</v>
      </c>
      <c r="D9" s="31">
        <v>4.22</v>
      </c>
      <c r="E9" s="31">
        <v>5</v>
      </c>
    </row>
    <row r="10" ht="23.25" customHeight="1" spans="1:5">
      <c r="A10" s="39" t="s">
        <v>90</v>
      </c>
      <c r="B10" s="40" t="s">
        <v>91</v>
      </c>
      <c r="C10" s="27">
        <f t="shared" si="0"/>
        <v>213.3</v>
      </c>
      <c r="D10" s="31"/>
      <c r="E10" s="31">
        <v>213.3</v>
      </c>
    </row>
    <row r="11" customFormat="1" ht="23.25" customHeight="1" spans="1:5">
      <c r="A11" s="39" t="s">
        <v>92</v>
      </c>
      <c r="B11" s="40" t="s">
        <v>93</v>
      </c>
      <c r="C11" s="27">
        <f t="shared" si="0"/>
        <v>113.64</v>
      </c>
      <c r="D11" s="31">
        <f>D12</f>
        <v>0</v>
      </c>
      <c r="E11" s="31">
        <f>E12+E14</f>
        <v>113.64</v>
      </c>
    </row>
    <row r="12" customFormat="1" ht="30" customHeight="1" spans="1:5">
      <c r="A12" s="39" t="s">
        <v>94</v>
      </c>
      <c r="B12" s="41" t="s">
        <v>95</v>
      </c>
      <c r="C12" s="27">
        <f t="shared" si="0"/>
        <v>113.5</v>
      </c>
      <c r="D12" s="31">
        <f>D13</f>
        <v>0</v>
      </c>
      <c r="E12" s="31">
        <f>E13</f>
        <v>113.5</v>
      </c>
    </row>
    <row r="13" customFormat="1" ht="39" customHeight="1" spans="1:5">
      <c r="A13" s="39" t="s">
        <v>96</v>
      </c>
      <c r="B13" s="41" t="s">
        <v>97</v>
      </c>
      <c r="C13" s="27">
        <f t="shared" si="0"/>
        <v>113.5</v>
      </c>
      <c r="D13" s="31"/>
      <c r="E13" s="31">
        <v>113.5</v>
      </c>
    </row>
    <row r="14" customFormat="1" ht="30" customHeight="1" spans="1:5">
      <c r="A14" s="39" t="s">
        <v>98</v>
      </c>
      <c r="B14" s="41" t="s">
        <v>99</v>
      </c>
      <c r="C14" s="27">
        <f t="shared" ref="C14" si="1">SUM(D14:E14)</f>
        <v>0.14</v>
      </c>
      <c r="D14" s="31">
        <f>D15</f>
        <v>0</v>
      </c>
      <c r="E14" s="31">
        <f>E15</f>
        <v>0.14</v>
      </c>
    </row>
    <row r="15" customFormat="1" ht="39" customHeight="1" spans="1:5">
      <c r="A15" s="39" t="s">
        <v>100</v>
      </c>
      <c r="B15" s="41" t="s">
        <v>101</v>
      </c>
      <c r="C15" s="27">
        <f t="shared" ref="C15" si="2">SUM(D15:E15)</f>
        <v>0.14</v>
      </c>
      <c r="D15" s="31"/>
      <c r="E15" s="31">
        <v>0.14</v>
      </c>
    </row>
  </sheetData>
  <mergeCells count="5">
    <mergeCell ref="A2:E2"/>
    <mergeCell ref="C4:E4"/>
    <mergeCell ref="A6:B6"/>
    <mergeCell ref="A4:A5"/>
    <mergeCell ref="B4:B5"/>
  </mergeCells>
  <pageMargins left="0.708333333333333" right="0.275" top="0.747916666666667" bottom="0.747916666666667" header="0.314583333333333" footer="0.314583333333333"/>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目录</vt:lpstr>
      <vt:lpstr>第一部分 概况</vt:lpstr>
      <vt:lpstr>第二部分 2021年部门预算表</vt:lpstr>
      <vt:lpstr>表1</vt:lpstr>
      <vt:lpstr>表2</vt:lpstr>
      <vt:lpstr>表3</vt:lpstr>
      <vt:lpstr>表4</vt:lpstr>
      <vt:lpstr>表5</vt:lpstr>
      <vt:lpstr>表6</vt:lpstr>
      <vt:lpstr>表7</vt:lpstr>
      <vt:lpstr>表8</vt:lpstr>
      <vt:lpstr>表9</vt:lpstr>
      <vt:lpstr>表10</vt:lpstr>
      <vt:lpstr>表11</vt:lpstr>
      <vt:lpstr>第四部分  名词解释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strawbo</cp:lastModifiedBy>
  <dcterms:created xsi:type="dcterms:W3CDTF">2018-02-24T01:46:00Z</dcterms:created>
  <cp:lastPrinted>2018-05-09T06:51:00Z</cp:lastPrinted>
  <dcterms:modified xsi:type="dcterms:W3CDTF">2021-02-19T06:30:32Z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