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8" activeTab="0"/>
  </bookViews>
  <sheets>
    <sheet name="表一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<sst xmlns="http://schemas.openxmlformats.org/spreadsheetml/2006/main" count="45" uniqueCount="34">
  <si>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序号</t>
  </si>
  <si>
    <t>项目代码</t>
  </si>
  <si>
    <t>项 目 名 称</t>
  </si>
  <si>
    <t>房源类型</t>
  </si>
  <si>
    <t>资金类型</t>
  </si>
  <si>
    <t>总套数（套）</t>
  </si>
  <si>
    <t>已分配套数</t>
  </si>
  <si>
    <t>空置套数</t>
  </si>
  <si>
    <t>入住率</t>
  </si>
  <si>
    <t>入住总户数</t>
  </si>
  <si>
    <t>入住总人数</t>
  </si>
  <si>
    <t>备注</t>
  </si>
  <si>
    <t>G2501</t>
  </si>
  <si>
    <t>临海工业园起步区宿舍B区工程</t>
  </si>
  <si>
    <t>产业园区</t>
  </si>
  <si>
    <t>政府投资</t>
  </si>
  <si>
    <t>G2502</t>
  </si>
  <si>
    <t>临海工业园起步区宿舍C区工程</t>
  </si>
  <si>
    <t>G2001</t>
  </si>
  <si>
    <t>崖口村民土地基金会工业企业配套员工集体宿舍</t>
  </si>
  <si>
    <t>G2002</t>
  </si>
  <si>
    <t>中山广都机电有限公司宿舍楼工程</t>
  </si>
  <si>
    <t>社会力量</t>
  </si>
  <si>
    <t>G2003</t>
  </si>
  <si>
    <t>龙珠园#7号宿舍翻新工程</t>
  </si>
  <si>
    <t>非产业园区</t>
  </si>
  <si>
    <t>镇级财政</t>
  </si>
  <si>
    <t>G2004</t>
  </si>
  <si>
    <t>南朗镇建设发展公司商住楼</t>
  </si>
  <si>
    <t>G2005</t>
  </si>
  <si>
    <t>中山广都机电有限公司7#宿舍</t>
  </si>
  <si>
    <t>G2006</t>
  </si>
  <si>
    <t>中山市美图塑料工业有限公司宿舍楼A、宿舍B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</si>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</sst>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9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13" borderId="1" applyNumberFormat="0" applyAlignment="0" applyProtection="0"/>
    <xf numFmtId="0" fontId="20" fillId="0" borderId="2" applyNumberFormat="0" applyFill="0" applyAlignment="0" applyProtection="0"/>
    <xf numFmtId="0" fontId="16" fillId="14" borderId="3" applyNumberFormat="0" applyAlignment="0" applyProtection="0"/>
    <xf numFmtId="0" fontId="13" fillId="0" borderId="0" applyNumberFormat="0" applyFill="0" applyBorder="0" applyAlignment="0" applyProtection="0"/>
    <xf numFmtId="0" fontId="21" fillId="15" borderId="4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2" fillId="15" borderId="3" applyNumberFormat="0" applyAlignment="0" applyProtection="0"/>
    <xf numFmtId="0" fontId="4" fillId="18" borderId="0" applyNumberFormat="0" applyBorder="0" applyAlignment="0" applyProtection="0"/>
    <xf numFmtId="41" fontId="0" fillId="0" borderId="0" applyFont="0" applyFill="0" applyBorder="0" applyAlignment="0" applyProtection="0"/>
    <xf numFmtId="0" fontId="4" fillId="7" borderId="0" applyNumberFormat="0" applyBorder="0" applyAlignment="0" applyProtection="0"/>
    <xf numFmtId="0" fontId="0" fillId="19" borderId="6" applyNumberFormat="0" applyFont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9" fillId="4" borderId="0" applyNumberFormat="0" applyBorder="0" applyAlignment="0" applyProtection="0"/>
    <xf numFmtId="0" fontId="9" fillId="20" borderId="0" applyNumberFormat="0" applyBorder="0" applyAlignment="0" applyProtection="0"/>
    <xf numFmtId="0" fontId="4" fillId="10" borderId="0" applyNumberFormat="0" applyBorder="0" applyAlignment="0" applyProtection="0"/>
    <xf numFmtId="0" fontId="8" fillId="0" borderId="9" applyNumberFormat="0" applyFill="0" applyAlignment="0" applyProtection="0"/>
    <xf numFmtId="0" fontId="4" fillId="21" borderId="0" applyNumberFormat="0" applyBorder="0" applyAlignment="0" applyProtection="0"/>
    <xf numFmtId="0" fontId="7" fillId="12" borderId="0" applyNumberFormat="0" applyBorder="0" applyAlignment="0" applyProtection="0"/>
    <xf numFmtId="0" fontId="9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5" borderId="0" applyNumberFormat="0" applyBorder="0" applyAlignment="0" applyProtection="0"/>
    <xf numFmtId="0" fontId="9" fillId="11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0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0" fontId="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85" zoomScaleNormal="85" workbookViewId="0" topLeftCell="A1">
      <selection activeCell="I16" sqref="I16:I17"/>
    </sheetView>
  </sheetViews>
  <sheetFormatPr defaultColWidth="9.00390625" defaultRowHeight="30" customHeight="1"/>
  <cols>
    <col min="1" max="1" width="7.125" style="0" customWidth="1"/>
    <col min="2" max="2" width="14.25390625" style="0" customWidth="1"/>
    <col min="3" max="3" width="38.375" style="0" customWidth="1"/>
    <col min="4" max="4" width="16.25390625" style="0" customWidth="1"/>
    <col min="5" max="5" width="16.875" style="0" customWidth="1"/>
    <col min="6" max="6" width="11.25390625" style="1" customWidth="1"/>
    <col min="7" max="7" width="9.875" style="1" customWidth="1"/>
    <col min="8" max="8" width="11.25390625" style="1" customWidth="1"/>
    <col min="9" max="9" width="12.50390625" style="0" customWidth="1"/>
    <col min="10" max="10" width="13.375" style="0" customWidth="1"/>
    <col min="11" max="11" width="12.50390625" style="1" customWidth="1"/>
    <col min="12" max="12" width="16.875" style="0" customWidth="1"/>
    <col min="13" max="13" width="16.75390625" style="0" customWidth="1"/>
  </cols>
  <sheetData>
    <row r="1" spans="1:12" ht="39.75" customHeight="1">
      <c r="A1" s="2" t="s">
        <v>0</v>
      </c>
      <c r="B1" s="3" t="s">
        <v>1</v>
      </c>
      <c r="C1" s="4" t="s">
        <v>2</v>
      </c>
      <c r="D1" s="5" t="s">
        <v>3</v>
      </c>
      <c r="E1" s="17" t="s">
        <v>4</v>
      </c>
      <c r="F1" s="18" t="s">
        <v>5</v>
      </c>
      <c r="G1" s="18" t="s">
        <v>6</v>
      </c>
      <c r="H1" s="18" t="s">
        <v>7</v>
      </c>
      <c r="I1" s="5" t="s">
        <v>8</v>
      </c>
      <c r="J1" s="5" t="s">
        <v>9</v>
      </c>
      <c r="K1" s="18" t="s">
        <v>10</v>
      </c>
      <c r="L1" s="8" t="s">
        <v>11</v>
      </c>
    </row>
    <row r="2" spans="1:12" ht="37.5" customHeight="1">
      <c r="A2" s="6">
        <v>1</v>
      </c>
      <c r="B2" s="6" t="s">
        <v>12</v>
      </c>
      <c r="C2" s="7" t="s">
        <v>13</v>
      </c>
      <c r="D2" s="8" t="s">
        <v>14</v>
      </c>
      <c r="E2" s="19" t="s">
        <v>15</v>
      </c>
      <c r="F2" s="20">
        <v>996</v>
      </c>
      <c r="G2" s="20">
        <v>368</v>
      </c>
      <c r="H2" s="20">
        <f>F2-G2</f>
        <v>628</v>
      </c>
      <c r="I2" s="22">
        <f>G2/F2</f>
        <v>0.36947791164658633</v>
      </c>
      <c r="J2" s="20">
        <v>368</v>
      </c>
      <c r="K2" s="20">
        <v>445</v>
      </c>
      <c r="L2" s="23"/>
    </row>
    <row r="3" spans="1:12" ht="36" customHeight="1">
      <c r="A3" s="6">
        <v>2</v>
      </c>
      <c r="B3" s="6" t="s">
        <v>16</v>
      </c>
      <c r="C3" s="7" t="s">
        <v>17</v>
      </c>
      <c r="D3" s="8" t="s">
        <v>14</v>
      </c>
      <c r="E3" s="19" t="s">
        <v>15</v>
      </c>
      <c r="F3" s="20">
        <v>987</v>
      </c>
      <c r="G3" s="20">
        <v>785</v>
      </c>
      <c r="H3" s="20">
        <f>F3-G3</f>
        <v>202</v>
      </c>
      <c r="I3" s="22">
        <f>G3/F3</f>
        <v>0.795339412360689</v>
      </c>
      <c r="J3" s="20">
        <v>785</v>
      </c>
      <c r="K3" s="20">
        <v>1109</v>
      </c>
      <c r="L3" s="23"/>
    </row>
    <row r="4" spans="1:12" ht="36" customHeight="1">
      <c r="A4" s="6">
        <v>3</v>
      </c>
      <c r="B4" s="9" t="s">
        <v>18</v>
      </c>
      <c r="C4" s="10" t="s">
        <v>19</v>
      </c>
      <c r="D4" s="11" t="s">
        <v>14</v>
      </c>
      <c r="E4" s="10" t="s">
        <v>15</v>
      </c>
      <c r="F4" s="20">
        <v>134</v>
      </c>
      <c r="G4" s="20">
        <v>98</v>
      </c>
      <c r="H4" s="21">
        <f aca="true" t="shared" si="0" ref="H4:H9">F4-G4</f>
        <v>36</v>
      </c>
      <c r="I4" s="22">
        <f aca="true" t="shared" si="1" ref="I4:I9">G4/F4</f>
        <v>0.7313432835820896</v>
      </c>
      <c r="J4" s="24">
        <f aca="true" t="shared" si="2" ref="J4:J9">G4</f>
        <v>98</v>
      </c>
      <c r="K4" s="24">
        <v>220</v>
      </c>
      <c r="L4" s="25"/>
    </row>
    <row r="5" spans="1:12" ht="36" customHeight="1">
      <c r="A5" s="6">
        <v>4</v>
      </c>
      <c r="B5" s="9" t="s">
        <v>20</v>
      </c>
      <c r="C5" s="10" t="s">
        <v>21</v>
      </c>
      <c r="D5" s="11" t="s">
        <v>14</v>
      </c>
      <c r="E5" s="10" t="s">
        <v>22</v>
      </c>
      <c r="F5" s="20">
        <v>139</v>
      </c>
      <c r="G5" s="20">
        <v>90</v>
      </c>
      <c r="H5" s="21">
        <f t="shared" si="0"/>
        <v>49</v>
      </c>
      <c r="I5" s="22">
        <f t="shared" si="1"/>
        <v>0.6474820143884892</v>
      </c>
      <c r="J5" s="24">
        <f t="shared" si="2"/>
        <v>90</v>
      </c>
      <c r="K5" s="24">
        <v>127</v>
      </c>
      <c r="L5" s="5"/>
    </row>
    <row r="6" spans="1:12" ht="36" customHeight="1">
      <c r="A6" s="6">
        <v>5</v>
      </c>
      <c r="B6" s="9" t="s">
        <v>23</v>
      </c>
      <c r="C6" s="10" t="s">
        <v>24</v>
      </c>
      <c r="D6" s="12" t="s">
        <v>25</v>
      </c>
      <c r="E6" s="10" t="s">
        <v>26</v>
      </c>
      <c r="F6" s="20">
        <v>52</v>
      </c>
      <c r="G6" s="20">
        <v>49</v>
      </c>
      <c r="H6" s="21">
        <f t="shared" si="0"/>
        <v>3</v>
      </c>
      <c r="I6" s="22">
        <f t="shared" si="1"/>
        <v>0.9423076923076923</v>
      </c>
      <c r="J6" s="24">
        <f t="shared" si="2"/>
        <v>49</v>
      </c>
      <c r="K6" s="24">
        <v>109</v>
      </c>
      <c r="L6" s="26"/>
    </row>
    <row r="7" spans="1:12" ht="36" customHeight="1">
      <c r="A7" s="6">
        <v>6</v>
      </c>
      <c r="B7" s="9" t="s">
        <v>27</v>
      </c>
      <c r="C7" s="10" t="s">
        <v>28</v>
      </c>
      <c r="D7" s="12" t="s">
        <v>25</v>
      </c>
      <c r="E7" s="10" t="s">
        <v>26</v>
      </c>
      <c r="F7" s="20">
        <v>78</v>
      </c>
      <c r="G7" s="20">
        <v>74</v>
      </c>
      <c r="H7" s="21">
        <f t="shared" si="0"/>
        <v>4</v>
      </c>
      <c r="I7" s="22">
        <f t="shared" si="1"/>
        <v>0.9487179487179487</v>
      </c>
      <c r="J7" s="24">
        <f t="shared" si="2"/>
        <v>74</v>
      </c>
      <c r="K7" s="24">
        <v>97</v>
      </c>
      <c r="L7" s="26"/>
    </row>
    <row r="8" spans="1:12" ht="36" customHeight="1">
      <c r="A8" s="6">
        <v>7</v>
      </c>
      <c r="B8" s="9" t="s">
        <v>29</v>
      </c>
      <c r="C8" s="10" t="s">
        <v>30</v>
      </c>
      <c r="D8" s="11" t="s">
        <v>14</v>
      </c>
      <c r="E8" s="10" t="s">
        <v>22</v>
      </c>
      <c r="F8" s="21">
        <v>250</v>
      </c>
      <c r="G8" s="21">
        <v>126</v>
      </c>
      <c r="H8" s="21">
        <f t="shared" si="0"/>
        <v>124</v>
      </c>
      <c r="I8" s="22">
        <f t="shared" si="1"/>
        <v>0.504</v>
      </c>
      <c r="J8" s="24">
        <f t="shared" si="2"/>
        <v>126</v>
      </c>
      <c r="K8" s="27">
        <v>241</v>
      </c>
      <c r="L8" s="26"/>
    </row>
    <row r="9" spans="1:12" ht="36" customHeight="1">
      <c r="A9" s="6">
        <v>8</v>
      </c>
      <c r="B9" s="9" t="s">
        <v>31</v>
      </c>
      <c r="C9" s="10" t="s">
        <v>32</v>
      </c>
      <c r="D9" s="11" t="s">
        <v>14</v>
      </c>
      <c r="E9" s="10" t="s">
        <v>22</v>
      </c>
      <c r="F9" s="21">
        <v>211</v>
      </c>
      <c r="G9" s="21">
        <v>209</v>
      </c>
      <c r="H9" s="21">
        <f t="shared" si="0"/>
        <v>2</v>
      </c>
      <c r="I9" s="22">
        <f t="shared" si="1"/>
        <v>0.990521327014218</v>
      </c>
      <c r="J9" s="24">
        <f t="shared" si="2"/>
        <v>209</v>
      </c>
      <c r="K9" s="27">
        <v>301</v>
      </c>
      <c r="L9" s="26"/>
    </row>
    <row r="10" spans="1:12" ht="36" customHeight="1">
      <c r="A10" s="6"/>
      <c r="B10" s="13"/>
      <c r="C10" s="14"/>
      <c r="D10" s="15"/>
      <c r="E10" s="14"/>
      <c r="F10" s="21"/>
      <c r="G10" s="21"/>
      <c r="H10" s="21"/>
      <c r="I10" s="28"/>
      <c r="J10" s="27"/>
      <c r="K10" s="27"/>
      <c r="L10" s="26"/>
    </row>
    <row r="11" spans="1:12" ht="36.75" customHeight="1">
      <c r="A11" s="6" t="s">
        <v>33</v>
      </c>
      <c r="B11" s="6"/>
      <c r="C11" s="14"/>
      <c r="D11" s="16"/>
      <c r="E11" s="16"/>
      <c r="F11" s="21">
        <f>SUM(F2:F9)</f>
        <v>2847</v>
      </c>
      <c r="G11" s="21">
        <f>SUM(G2:G9)</f>
        <v>1799</v>
      </c>
      <c r="H11" s="21">
        <f>SUM(H2:H9)</f>
        <v>1048</v>
      </c>
      <c r="I11" s="28">
        <f>G11/F11</f>
        <v>0.6318932209343169</v>
      </c>
      <c r="J11" s="21">
        <f>SUM(J2:J9)</f>
        <v>1799</v>
      </c>
      <c r="K11" s="21">
        <f>SUM(K2:K9)</f>
        <v>2649</v>
      </c>
      <c r="L11" s="16"/>
    </row>
  </sheetData>
  <sheetProtection/>
  <printOptions/>
  <pageMargins left="0.8899999999999999" right="0.4799999999999999" top="0.47" bottom="0.63" header="0.34" footer="0.37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huawei</cp:lastModifiedBy>
  <cp:lastPrinted>2021-03-05T19:21:00Z</cp:lastPrinted>
  <dcterms:created xsi:type="dcterms:W3CDTF">1996-12-17T17:32:42Z</dcterms:created>
  <dcterms:modified xsi:type="dcterms:W3CDTF">2022-03-01T08:51:08Z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14</vt:lpwstr>
  </property>
  <property fmtid="{D5CDD505-2E9C-101B-9397-08002B2CF9AE}" pid="4" name="I">
    <vt:lpwstr>39B97777376A4823BE6319F118EEE53F</vt:lpwstr>
  </property>
  <property fmtid="{D5CDD505-2E9C-101B-9397-08002B2CF9AE}" pid="5" name="퀀_generated_2.-2147483648">
    <vt:i4>2052</vt:i4>
  </property>
</Properties>
</file>