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1、一般公共预算收入" sheetId="1" r:id="rId1"/>
    <sheet name="2、一般公共预算支出" sheetId="2" r:id="rId2"/>
    <sheet name="3、一般公共预算支出表（按功能分类项级科目）" sheetId="3" r:id="rId3"/>
    <sheet name="4、一般公共预算支出表（按政府预算经济分类款级科目）" sheetId="4" r:id="rId4"/>
    <sheet name="5、一般公共预算“三公”经费表" sheetId="5" r:id="rId5"/>
    <sheet name="6、政府性基金收入" sheetId="6" r:id="rId6"/>
    <sheet name="7、政府性基金支出" sheetId="7" r:id="rId7"/>
    <sheet name="8、政府债券转贷及还本情况表" sheetId="8" r:id="rId8"/>
  </sheets>
  <externalReferences>
    <externalReference r:id="rId11"/>
    <externalReference r:id="rId12"/>
    <externalReference r:id="rId13"/>
    <externalReference r:id="rId14"/>
    <externalReference r:id="rId15"/>
    <externalReference r:id="rId16"/>
  </externalReferences>
  <definedNames>
    <definedName name="_________________________________________________________________aa1" hidden="1">#REF!</definedName>
    <definedName name="________________________________________________________________aa1" hidden="1">#REF!</definedName>
    <definedName name="___________a1">#REF!</definedName>
    <definedName name="__________a1">#REF!</definedName>
    <definedName name="_________a1">#REF!</definedName>
    <definedName name="________a1">#REF!</definedName>
    <definedName name="_______a1">#REF!</definedName>
    <definedName name="______a1">#REF!</definedName>
    <definedName name="_____a1">#REF!</definedName>
    <definedName name="_____aa1" hidden="1">#REF!</definedName>
    <definedName name="____a1">#REF!</definedName>
    <definedName name="____aa1" hidden="1">#REF!</definedName>
    <definedName name="___a1">#REF!</definedName>
    <definedName name="___aa1" hidden="1">#REF!</definedName>
    <definedName name="__a1">#REF!</definedName>
    <definedName name="__aa1" hidden="1">#REF!</definedName>
    <definedName name="_a1">#REF!</definedName>
    <definedName name="_aa1" hidden="1">#REF!</definedName>
    <definedName name="_Order1" hidden="1">255</definedName>
    <definedName name="_Order2" hidden="1">255</definedName>
    <definedName name="a" localSheetId="1">#REF!</definedName>
    <definedName name="a" localSheetId="3">#REF!</definedName>
    <definedName name="a" localSheetId="5">#REF!</definedName>
    <definedName name="a" localSheetId="6">#REF!</definedName>
    <definedName name="a">#REF!</definedName>
    <definedName name="a1" localSheetId="1">#REF!</definedName>
    <definedName name="a1" localSheetId="5">#REF!</definedName>
    <definedName name="a1">#REF!</definedName>
    <definedName name="aa" localSheetId="1">'[3]#REF!'!$A$1:$W$7</definedName>
    <definedName name="aa" localSheetId="3" hidden="1">'[3]#REF!'!$A$1:$W$7</definedName>
    <definedName name="aa" localSheetId="5">'[3]#REF!'!$A$1:$W$7</definedName>
    <definedName name="aa" localSheetId="6">#REF!</definedName>
    <definedName name="aa">#REF!</definedName>
    <definedName name="aa1" hidden="1">#REF!</definedName>
    <definedName name="aaa" hidden="1">#REF!</definedName>
    <definedName name="aaaa" localSheetId="1" hidden="1">'[4]西区'!$A$1:$J$84</definedName>
    <definedName name="aaaa" localSheetId="3" hidden="1">'[6]西区'!$A$1:$J$84</definedName>
    <definedName name="aaaa" localSheetId="5" hidden="1">'[4]西区'!$A$1:$J$84</definedName>
    <definedName name="aaaa" hidden="1">'[5]西区'!$A$1:$J$84</definedName>
    <definedName name="aaaagfdsafsd">#N/A</definedName>
    <definedName name="AccessDatabase" hidden="1">"D:\文_件\省长专项\2000省长专项审批.mdb"</definedName>
    <definedName name="addsdsads">#N/A</definedName>
    <definedName name="adsafs">#N/A</definedName>
    <definedName name="adsdsaas">#N/A</definedName>
    <definedName name="agasdgaksdk">#N/A</definedName>
    <definedName name="agsdsawae">#N/A</definedName>
    <definedName name="ajgfdajfajd">#N/A</definedName>
    <definedName name="asda">#N/A</definedName>
    <definedName name="asdfas">#N/A</definedName>
    <definedName name="asdfasf">#N/A</definedName>
    <definedName name="asdfkaskfda">#N/A</definedName>
    <definedName name="asdg\">#N/A</definedName>
    <definedName name="asdg_">#N/A</definedName>
    <definedName name="asdga">#N/A</definedName>
    <definedName name="asdgadsf">#N/A</definedName>
    <definedName name="asdgadsfa">#N/A</definedName>
    <definedName name="asdgas">#N/A</definedName>
    <definedName name="asdgasdfc">#N/A</definedName>
    <definedName name="asdgasfd">#N/A</definedName>
    <definedName name="asdgf">#N/A</definedName>
    <definedName name="asdgfdsafa">#N/A</definedName>
    <definedName name="asdgha">#N/A</definedName>
    <definedName name="asfdfdsfdsg">#N/A</definedName>
    <definedName name="asfdfdw">#N/A</definedName>
    <definedName name="asfsfga">#N/A</definedName>
    <definedName name="asgafaf">#N/A</definedName>
    <definedName name="asgasfda">#N/A</definedName>
    <definedName name="asgasfdaf">#N/A</definedName>
    <definedName name="asgasfdsad">#N/A</definedName>
    <definedName name="asjfda">#N/A</definedName>
    <definedName name="da">#N/A</definedName>
    <definedName name="dadaf">#N/A</definedName>
    <definedName name="dads">#N/A</definedName>
    <definedName name="daggaga">#N/A</definedName>
    <definedName name="dasdfasd">#N/A</definedName>
    <definedName name="database2">#REF!</definedName>
    <definedName name="database3">#REF!</definedName>
    <definedName name="dd">#N/A</definedName>
    <definedName name="ddad">#N/A</definedName>
    <definedName name="ddagagsgdsa">#N/A</definedName>
    <definedName name="dddsaga">#N/A</definedName>
    <definedName name="dddsagsa">#N/A</definedName>
    <definedName name="ddsadafs">#N/A</definedName>
    <definedName name="ddsass">#N/A</definedName>
    <definedName name="dfadfsfds">#N/A</definedName>
    <definedName name="dfadsaf">#N/A</definedName>
    <definedName name="dfadsas">#N/A</definedName>
    <definedName name="dfasfw">#N/A</definedName>
    <definedName name="dfasggasf">#N/A</definedName>
    <definedName name="dfaxc">#N/A</definedName>
    <definedName name="dfjajsfd">#N/A</definedName>
    <definedName name="dfwaa">#N/A</definedName>
    <definedName name="dgadsfd">#N/A</definedName>
    <definedName name="dgafk">#N/A</definedName>
    <definedName name="dgafsj">#N/A</definedName>
    <definedName name="dgah">#N/A</definedName>
    <definedName name="dgasdfa">#N/A</definedName>
    <definedName name="dgasdhf">#N/A</definedName>
    <definedName name="dghadfha">#N/A</definedName>
    <definedName name="dghadhf">#N/A</definedName>
    <definedName name="dgkgfkdsafka">#N/A</definedName>
    <definedName name="djfadsjf">#N/A</definedName>
    <definedName name="djfajdsf">#N/A</definedName>
    <definedName name="djfajdsfj">#N/A</definedName>
    <definedName name="djfjadsfja">#N/A</definedName>
    <definedName name="djfjadsjfw">#N/A</definedName>
    <definedName name="djfjdafjas">#N/A</definedName>
    <definedName name="djfjdafsja">#N/A</definedName>
    <definedName name="djfjdsafjs">#N/A</definedName>
    <definedName name="djfjdsaj">#N/A</definedName>
    <definedName name="djjdjjd">#N/A</definedName>
    <definedName name="djjjafjas">#N/A</definedName>
    <definedName name="djllfjasfd">#N/A</definedName>
    <definedName name="drafd">#N/A</definedName>
    <definedName name="dsaasagf">#N/A</definedName>
    <definedName name="dsadsadsa">#N/A</definedName>
    <definedName name="dsadsafag">#N/A</definedName>
    <definedName name="dsadshf">#N/A</definedName>
    <definedName name="dsafdfdgas">#N/A</definedName>
    <definedName name="dsafdfdsfds">#N/A</definedName>
    <definedName name="dsafdsafdsa">#N/A</definedName>
    <definedName name="dsaffdsa">#N/A</definedName>
    <definedName name="dsagagw">#N/A</definedName>
    <definedName name="dsagas">#N/A</definedName>
    <definedName name="dsagasfwq">#N/A</definedName>
    <definedName name="dsagqf">#N/A</definedName>
    <definedName name="dsccc">#N/A</definedName>
    <definedName name="dsdaa">#N/A</definedName>
    <definedName name="dsdsaddsa">#N/A</definedName>
    <definedName name="dsdsagggf">#N/A</definedName>
    <definedName name="dsfacx">#N/A</definedName>
    <definedName name="dsfag">#N/A</definedName>
    <definedName name="dsfasf">#N/A</definedName>
    <definedName name="dsfdcc">#N/A</definedName>
    <definedName name="dsfdsaga">#N/A</definedName>
    <definedName name="dsffadsgad">#N/A</definedName>
    <definedName name="dsffdsafdas">#N/A</definedName>
    <definedName name="dsfggsa">#N/A</definedName>
    <definedName name="dsfkadskf">#N/A</definedName>
    <definedName name="dsfwfxx">#N/A</definedName>
    <definedName name="dsgadsfa">#N/A</definedName>
    <definedName name="dsgafsafd">#N/A</definedName>
    <definedName name="dsgagas">#N/A</definedName>
    <definedName name="dsgasdf">#N/A</definedName>
    <definedName name="dsgdas">#N/A</definedName>
    <definedName name="dsgdsagfdsag">#N/A</definedName>
    <definedName name="dsggasfd">#N/A</definedName>
    <definedName name="dsggassddd">#N/A</definedName>
    <definedName name="dsjgakdsf">#N/A</definedName>
    <definedName name="dssasaww">#N/A</definedName>
    <definedName name="fdsafdsafdsa">#N/A</definedName>
    <definedName name="fdsafdsafdsfdsa">#N/A</definedName>
    <definedName name="fdsafdsfdsafdsa">#N/A</definedName>
    <definedName name="fdsfdsafdcdx">#N/A</definedName>
    <definedName name="fdsfdsafdfdsa">#N/A</definedName>
    <definedName name="ff" hidden="1">'[3]#REF!'!$A$1:$W$7</definedName>
    <definedName name="ffdfdsaafds">#N/A</definedName>
    <definedName name="fff" localSheetId="1" hidden="1">#REF!</definedName>
    <definedName name="fff" localSheetId="5" hidden="1">#REF!</definedName>
    <definedName name="fff" localSheetId="6" hidden="1">#REF!</definedName>
    <definedName name="fff" hidden="1">#REF!</definedName>
    <definedName name="fffff" hidden="1">'[3]#REF!'!$A$1:$W$7</definedName>
    <definedName name="fjafjs">#N/A</definedName>
    <definedName name="fjajsfdja">#N/A</definedName>
    <definedName name="fjdajsdjfa">#N/A</definedName>
    <definedName name="fjjafsjaj">#N/A</definedName>
    <definedName name="fsa">#N/A</definedName>
    <definedName name="fsafffdsfdsa">#N/A</definedName>
    <definedName name="fsafsdfdsa">#N/A</definedName>
    <definedName name="gadsfawe">#N/A</definedName>
    <definedName name="gafsafas">#N/A</definedName>
    <definedName name="gagssd">#N/A</definedName>
    <definedName name="gasdgfasgas">#N/A</definedName>
    <definedName name="gfagajfas">#N/A</definedName>
    <definedName name="ggasfdasf">#N/A</definedName>
    <definedName name="jdfajsfdj">#N/A</definedName>
    <definedName name="jdjfadsjf">#N/A</definedName>
    <definedName name="jjgajsdfjasd">#N/A</definedName>
    <definedName name="kdfkasj">#N/A</definedName>
    <definedName name="kgak">#N/A</definedName>
    <definedName name="PO_part2Table18Area1" localSheetId="7">'8、政府债券转贷及还本情况表'!$A$5</definedName>
    <definedName name="PO_part2Table18Area2" localSheetId="7">'8、政府债券转贷及还本情况表'!$A$14</definedName>
    <definedName name="PO_part2Table18Area3" localSheetId="7">'8、政府债券转贷及还本情况表'!$A$17</definedName>
    <definedName name="PO_part2Table18Area4" localSheetId="7">'8、政府债券转贷及还本情况表'!$A$20</definedName>
    <definedName name="PO_part2Table18Area5" localSheetId="7">'8、政府债券转贷及还本情况表'!$A$23</definedName>
    <definedName name="PO_part2Table5Area2" localSheetId="4">'5、一般公共预算“三公”经费表'!$A$2</definedName>
    <definedName name="_xlnm.Print_Area" localSheetId="1">'2、一般公共预算支出'!$A$1:$B$34</definedName>
    <definedName name="_xlnm.Print_Area" localSheetId="5">'6、政府性基金收入'!$A$1:$B$21</definedName>
    <definedName name="_xlnm.Print_Area" localSheetId="6">'7、政府性基金支出'!$A$1:$C$291</definedName>
    <definedName name="_xlnm.Print_Titles" localSheetId="1">'2、一般公共预算支出'!$1:$4</definedName>
    <definedName name="_xlnm.Print_Titles" localSheetId="2">'3、一般公共预算支出表（按功能分类项级科目）'!$1:$5</definedName>
    <definedName name="_xlnm.Print_Titles" localSheetId="3">'4、一般公共预算支出表（按政府预算经济分类款级科目）'!$1:$4</definedName>
    <definedName name="_xlnm.Print_Titles" localSheetId="5">'6、政府性基金收入'!$1:$4</definedName>
    <definedName name="_xlnm.Print_Titles" localSheetId="6">'7、政府性基金支出'!$1:$4</definedName>
    <definedName name="_xlnm.Print_Titles">#N/A</definedName>
    <definedName name="quan">#REF!</definedName>
    <definedName name="saagasf">#N/A</definedName>
    <definedName name="sadfaffdas">#N/A</definedName>
    <definedName name="sadfas">#N/A</definedName>
    <definedName name="sadfasdf">#N/A</definedName>
    <definedName name="sadffdag">#N/A</definedName>
    <definedName name="sadgafasdd">#N/A</definedName>
    <definedName name="sadgafasfd">#N/A</definedName>
    <definedName name="sadgafsdwa">#N/A</definedName>
    <definedName name="sadgasfdwad">#N/A</definedName>
    <definedName name="sadgfsafda">#N/A</definedName>
    <definedName name="sadjfajfds">#N/A</definedName>
    <definedName name="sadsaga">#N/A</definedName>
    <definedName name="safdafsd">#N/A</definedName>
    <definedName name="saffdsafdsafds">#N/A</definedName>
    <definedName name="sagadfx">#N/A</definedName>
    <definedName name="sagafafd">#N/A</definedName>
    <definedName name="sagasdfasdf">#N/A</definedName>
    <definedName name="sdafg">#N/A</definedName>
    <definedName name="sdd">#N/A</definedName>
    <definedName name="sddfsadgas">#N/A</definedName>
    <definedName name="sdfadsfxf">#N/A</definedName>
    <definedName name="sdfas">#N/A</definedName>
    <definedName name="sdfascx">#N/A</definedName>
    <definedName name="sdfasdg">#N/A</definedName>
    <definedName name="sdfasdgas">#N/A</definedName>
    <definedName name="sdfasfdaga">#N/A</definedName>
    <definedName name="sdfdasdf">#N/A</definedName>
    <definedName name="sdfkasfka">#N/A</definedName>
    <definedName name="sdfsdafaw">#N/A</definedName>
    <definedName name="sdgaasd">#N/A</definedName>
    <definedName name="sdgadsfasf">#N/A</definedName>
    <definedName name="sdgafs">#N/A</definedName>
    <definedName name="sdgasd">#N/A</definedName>
    <definedName name="sdgasdf">#N/A</definedName>
    <definedName name="sdgasdfasfd">#N/A</definedName>
    <definedName name="sdgasfa">#N/A</definedName>
    <definedName name="sdgdaga">#N/A</definedName>
    <definedName name="sdgdasfasdf">#N/A</definedName>
    <definedName name="sdgfw">#N/A</definedName>
    <definedName name="sdsaaa">#N/A</definedName>
    <definedName name="sdsfccxxx">#N/A</definedName>
    <definedName name="sfdsafdfdsa">#N/A</definedName>
    <definedName name="sfdsafdsaafds">#N/A</definedName>
    <definedName name="sfsadd">#N/A</definedName>
    <definedName name="sgafax">#N/A</definedName>
    <definedName name="sgafwa">#N/A</definedName>
    <definedName name="sgasdfasd">#N/A</definedName>
    <definedName name="sgasdfwf">#N/A</definedName>
    <definedName name="sgasfwa">#N/A</definedName>
    <definedName name="sgasgda">#N/A</definedName>
    <definedName name="sgdadsfwd">#N/A</definedName>
    <definedName name="ssfafag">#N/A</definedName>
    <definedName name="表5">#REF!</definedName>
    <definedName name="财政供养">#REF!</definedName>
    <definedName name="分处支出">#REF!</definedName>
    <definedName name="基金处室">#REF!</definedName>
    <definedName name="基金金额">#REF!</definedName>
    <definedName name="基金科目">#REF!</definedName>
    <definedName name="基金类型">#REF!</definedName>
    <definedName name="科目">#REF!</definedName>
    <definedName name="类型">#REF!</definedName>
    <definedName name="排序" localSheetId="1">#REF!</definedName>
    <definedName name="排序" localSheetId="3">#REF!</definedName>
    <definedName name="排序" localSheetId="5">#REF!</definedName>
    <definedName name="排序" localSheetId="6">#REF!</definedName>
    <definedName name="排序">#REF!</definedName>
    <definedName name="社保">#N/A</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8">#REF!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주택사업본부">#REF!</definedName>
    <definedName name="철구사업본부">#REF!</definedName>
    <definedName name="_xlnm.Print_Area" localSheetId="2">'3、一般公共预算支出表（按功能分类项级科目）'!$A$1:$C$1277</definedName>
    <definedName name="_xlnm._FilterDatabase" localSheetId="2" hidden="1">'3、一般公共预算支出表（按功能分类项级科目）'!$A$1:$C$1276</definedName>
  </definedNames>
  <calcPr fullCalcOnLoad="1"/>
</workbook>
</file>

<file path=xl/comments3.xml><?xml version="1.0" encoding="utf-8"?>
<comments xmlns="http://schemas.openxmlformats.org/spreadsheetml/2006/main">
  <authors>
    <author>Administrator</author>
  </authors>
  <commentList>
    <comment ref="C235" authorId="0">
      <text>
        <r>
          <rPr>
            <b/>
            <sz val="9"/>
            <rFont val="宋体"/>
            <family val="0"/>
          </rPr>
          <t>Administrator:</t>
        </r>
        <r>
          <rPr>
            <sz val="9"/>
            <rFont val="宋体"/>
            <family val="0"/>
          </rPr>
          <t xml:space="preserve">
系统导出是2974万元，但由于国防支出和政府性基金上级补助项目没有做预算报市人大，因此为与市人大草案保持一致，需从一般公共服务支出中增加108+6=113万元</t>
        </r>
      </text>
    </comment>
  </commentList>
</comments>
</file>

<file path=xl/sharedStrings.xml><?xml version="1.0" encoding="utf-8"?>
<sst xmlns="http://schemas.openxmlformats.org/spreadsheetml/2006/main" count="2140" uniqueCount="1783">
  <si>
    <t>表1</t>
  </si>
  <si>
    <r>
      <t>2024</t>
    </r>
    <r>
      <rPr>
        <b/>
        <sz val="14"/>
        <color indexed="8"/>
        <rFont val="宋体"/>
        <family val="0"/>
      </rPr>
      <t>年东区街道办事处一般公共预算收入表</t>
    </r>
  </si>
  <si>
    <t>单位：万元</t>
  </si>
  <si>
    <t>项目</t>
  </si>
  <si>
    <t>预算数</t>
  </si>
  <si>
    <t>一、一般公共预算收入</t>
  </si>
  <si>
    <t>（一）上级补助收入</t>
  </si>
  <si>
    <t>1、返还性收入</t>
  </si>
  <si>
    <t>（1）税收返还</t>
  </si>
  <si>
    <t>（2）非税返还</t>
  </si>
  <si>
    <t>（3）税收基数返还</t>
  </si>
  <si>
    <t>（4）四税收入返还</t>
  </si>
  <si>
    <t>（5）其他返还性收入</t>
  </si>
  <si>
    <t>2、一般性转移支付</t>
  </si>
  <si>
    <t>（1）体制补助收入</t>
  </si>
  <si>
    <t>（2）均衡性转移支付收入</t>
  </si>
  <si>
    <t>（3）结算补助收入</t>
  </si>
  <si>
    <t>（4）共同财政事权转移支付收入</t>
  </si>
  <si>
    <t>（5）其他一般性转移支付</t>
  </si>
  <si>
    <t>3、专项转移支付收入</t>
  </si>
  <si>
    <t>4、其他</t>
  </si>
  <si>
    <t>（二）本级其他收入</t>
  </si>
  <si>
    <t>（三）一般债券转贷收入</t>
  </si>
  <si>
    <t>1、新增一般债券收入</t>
  </si>
  <si>
    <t>2、再融资一般债券收入</t>
  </si>
  <si>
    <t>（四）调入资金</t>
  </si>
  <si>
    <t>备注：其他上解事项按实际执行情况调整。</t>
  </si>
  <si>
    <t>表2</t>
  </si>
  <si>
    <r>
      <t>2024年东区街道办事处</t>
    </r>
    <r>
      <rPr>
        <b/>
        <sz val="14"/>
        <color indexed="8"/>
        <rFont val="宋体"/>
        <family val="0"/>
      </rPr>
      <t>一般公共预算支出表</t>
    </r>
  </si>
  <si>
    <t>一、一般公共预算支出</t>
  </si>
  <si>
    <t>1、一般公共服务支出</t>
  </si>
  <si>
    <t>2、外交支出</t>
  </si>
  <si>
    <t>3、国防支出</t>
  </si>
  <si>
    <t>4、公共安全支出</t>
  </si>
  <si>
    <t>5、教育支出</t>
  </si>
  <si>
    <t>6、科学技术支出</t>
  </si>
  <si>
    <t>7、文化旅游体育与传媒支出</t>
  </si>
  <si>
    <t>8、社会保障和就业支出</t>
  </si>
  <si>
    <t>9、卫生健康支出</t>
  </si>
  <si>
    <t>10、节能环保支出</t>
  </si>
  <si>
    <t>11、城乡社区支出</t>
  </si>
  <si>
    <t>12、农林水支出</t>
  </si>
  <si>
    <t>13、交通运输支出</t>
  </si>
  <si>
    <t>14、资源勘探信息等支出</t>
  </si>
  <si>
    <t>15、商业服务业等支出</t>
  </si>
  <si>
    <t>16、金融支出</t>
  </si>
  <si>
    <t>17、援助其他地区支出</t>
  </si>
  <si>
    <t>18、自然资源海洋气象等支出</t>
  </si>
  <si>
    <t>19、住房保障支出</t>
  </si>
  <si>
    <t>20、粮油物资储备支出</t>
  </si>
  <si>
    <t>21、灾害防治及应急管理支出</t>
  </si>
  <si>
    <t>22、预备费</t>
  </si>
  <si>
    <t>23、其他支出</t>
  </si>
  <si>
    <t>24、债务付息支出</t>
  </si>
  <si>
    <t>25、债务发行费用支出</t>
  </si>
  <si>
    <t>二、上解上级支出</t>
  </si>
  <si>
    <t>三、债务还本支出</t>
  </si>
  <si>
    <t>支出合计</t>
  </si>
  <si>
    <t>备注：项目每年根据实际情况予以更新。</t>
  </si>
  <si>
    <t>表3</t>
  </si>
  <si>
    <r>
      <t xml:space="preserve">  2024</t>
    </r>
    <r>
      <rPr>
        <b/>
        <sz val="16"/>
        <rFont val="宋体"/>
        <family val="0"/>
      </rPr>
      <t>年东区街道办事处一般公共预算支出表
（按功能分类项级科目）</t>
    </r>
  </si>
  <si>
    <t>功能分类</t>
  </si>
  <si>
    <t>科目代码</t>
  </si>
  <si>
    <t>科目名称</t>
  </si>
  <si>
    <t>（镇、区）本级一般公共预算支出</t>
  </si>
  <si>
    <t xml:space="preserve">  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</si>
  <si>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</si>
  <si>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</si>
  <si>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</si>
  <si>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</si>
  <si>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</si>
  <si>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</si>
  <si>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</si>
  <si>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</si>
  <si>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</si>
  <si>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</si>
  <si>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</si>
  <si>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</si>
  <si>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</si>
  <si>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</si>
  <si>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</si>
  <si>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</si>
  <si>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</si>
  <si>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</si>
  <si>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</si>
  <si>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</si>
  <si>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</si>
  <si>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</si>
  <si>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</si>
  <si>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</si>
  <si>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</si>
  <si>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</si>
  <si>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</si>
  <si>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</si>
  <si>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</si>
  <si>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</si>
  <si>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</si>
  <si>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</si>
  <si>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</si>
  <si>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</si>
  <si>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</si>
  <si>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</si>
  <si>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</si>
  <si>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</si>
  <si>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</si>
  <si>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</si>
  <si>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</si>
  <si>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</si>
  <si>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</si>
  <si>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</si>
  <si>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</si>
  <si>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</si>
  <si>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</si>
  <si>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</si>
  <si>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</si>
  <si>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</si>
  <si>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</si>
  <si>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</si>
  <si>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</si>
  <si>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</si>
  <si>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</si>
  <si>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</si>
  <si>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</si>
  <si>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</si>
  <si>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</si>
  <si>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</si>
  <si>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</si>
  <si>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</si>
  <si>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</si>
  <si>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</si>
  <si>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</si>
  <si>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</si>
  <si>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</si>
  <si>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</si>
  <si>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</si>
  <si>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</si>
  <si>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</si>
  <si>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</si>
  <si>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</si>
  <si>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</si>
  <si>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</si>
  <si>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</si>
  <si>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</si>
  <si>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</si>
  <si>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</si>
  <si>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</si>
  <si>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</si>
  <si>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</si>
  <si>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</si>
  <si>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</si>
  <si>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</si>
  <si>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</si>
  <si>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</si>
  <si>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</si>
  <si>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</si>
  <si>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</si>
  <si>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</si>
  <si>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</si>
  <si>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</si>
  <si>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</si>
  <si>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</si>
  <si>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</si>
  <si>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</si>
  <si>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</si>
  <si>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</si>
  <si>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</si>
  <si>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</si>
  <si>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</si>
  <si>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</si>
  <si>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</si>
  <si>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</si>
  <si>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</si>
  <si>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</si>
  <si>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</si>
  <si>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</si>
  <si>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</si>
  <si>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</si>
  <si>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</si>
  <si>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</si>
  <si>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</si>
  <si>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</si>
  <si>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</si>
  <si>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</si>
  <si>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</si>
  <si>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</si>
  <si>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</si>
  <si>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</si>
  <si>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</si>
  <si>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</si>
  <si>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</si>
  <si>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</si>
  <si>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</si>
  <si>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</si>
  <si>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</si>
  <si>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 xml:space="preserve">  外交支出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</si>
  <si>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</si>
  <si>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</si>
  <si>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</si>
  <si>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</si>
  <si>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</si>
  <si>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t>
  </si>
  <si>
    <t xml:space="preserve">      对外宣传</t>
  </si>
  <si>
    <t xml:space="preserve">    其他外交支出</t>
  </si>
  <si>
    <t xml:space="preserve">      其他外交支出</t>
  </si>
  <si>
    <t xml:space="preserve">  国防支出</t>
  </si>
  <si>
    <t xml:space="preserve">    军费</t>
  </si>
  <si>
    <t xml:space="preserve">      现役部队</t>
  </si>
  <si>
    <t xml:space="preserve">      预备役部队</t>
  </si>
  <si>
    <t xml:space="preserve">      其他军费支出</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</si>
  <si>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</si>
  <si>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</si>
  <si>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</si>
  <si>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</si>
  <si>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</si>
  <si>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</si>
  <si>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</si>
  <si>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</si>
  <si>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</si>
  <si>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</si>
  <si>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</si>
  <si>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</si>
  <si>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t>
  </si>
  <si>
    <t xml:space="preserve">      其他国防支出</t>
  </si>
  <si>
    <t xml:space="preserve">  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</si>
  <si>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</si>
  <si>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</si>
  <si>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</si>
  <si>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</si>
  <si>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</si>
  <si>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</si>
  <si>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</si>
  <si>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</si>
  <si>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</si>
  <si>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</si>
  <si>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</si>
  <si>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</si>
  <si>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</si>
  <si>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</si>
  <si>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</si>
  <si>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</si>
  <si>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</si>
  <si>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</si>
  <si>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</si>
  <si>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</si>
  <si>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</si>
  <si>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</si>
  <si>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</si>
  <si>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</si>
  <si>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</si>
  <si>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</si>
  <si>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</si>
  <si>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</si>
  <si>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</si>
  <si>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</si>
  <si>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</si>
  <si>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</si>
  <si>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</si>
  <si>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</si>
  <si>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</si>
  <si>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</si>
  <si>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</si>
  <si>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</si>
  <si>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</si>
  <si>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</si>
  <si>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</si>
  <si>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</si>
  <si>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</si>
  <si>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</si>
  <si>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</si>
  <si>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</si>
  <si>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</si>
  <si>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</si>
  <si>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</si>
  <si>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</si>
  <si>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</si>
  <si>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</si>
  <si>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</si>
  <si>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</si>
  <si>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</si>
  <si>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</si>
  <si>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</si>
  <si>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</si>
  <si>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</si>
  <si>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</si>
  <si>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</si>
  <si>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</si>
  <si>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</si>
  <si>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</si>
  <si>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</si>
  <si>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</si>
  <si>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</si>
  <si>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</si>
  <si>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</si>
  <si>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</si>
  <si>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</si>
  <si>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</si>
  <si>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</si>
  <si>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</si>
  <si>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</si>
  <si>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</si>
  <si>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</si>
  <si>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</si>
  <si>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</si>
  <si>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</si>
  <si>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</si>
  <si>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</si>
  <si>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</si>
  <si>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</si>
  <si>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</si>
  <si>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</si>
  <si>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</si>
  <si>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</si>
  <si>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</si>
  <si>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</si>
  <si>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</si>
  <si>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</si>
  <si>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</si>
  <si>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</si>
  <si>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</si>
  <si>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</si>
  <si>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</si>
  <si>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</si>
  <si>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</si>
  <si>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 xml:space="preserve">  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</si>
  <si>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</si>
  <si>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</si>
  <si>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</si>
  <si>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</si>
  <si>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</si>
  <si>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</si>
  <si>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</si>
  <si>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</si>
  <si>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</si>
  <si>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</si>
  <si>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</si>
  <si>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</si>
  <si>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</si>
  <si>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</si>
  <si>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</si>
  <si>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</si>
  <si>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</si>
  <si>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</si>
  <si>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</si>
  <si>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</si>
  <si>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</si>
  <si>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</si>
  <si>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</si>
  <si>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</si>
  <si>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</si>
  <si>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</si>
  <si>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</si>
  <si>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</si>
  <si>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</si>
  <si>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</si>
  <si>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</si>
  <si>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</si>
  <si>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</si>
  <si>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</si>
  <si>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</si>
  <si>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</si>
  <si>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</si>
  <si>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</si>
  <si>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</si>
  <si>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</si>
  <si>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</si>
  <si>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</si>
  <si>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</si>
  <si>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</si>
  <si>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</si>
  <si>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</si>
  <si>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</si>
  <si>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</si>
  <si>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</si>
  <si>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</si>
  <si>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</si>
  <si>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</si>
  <si>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</si>
  <si>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</si>
  <si>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</si>
  <si>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</si>
  <si>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</si>
  <si>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</si>
  <si>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</si>
  <si>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</si>
  <si>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</si>
  <si>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</si>
  <si>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</si>
  <si>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</si>
  <si>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</si>
  <si>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</si>
  <si>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</si>
  <si>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</si>
  <si>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</si>
  <si>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</si>
  <si>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</si>
  <si>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</si>
  <si>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</si>
  <si>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</si>
  <si>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</si>
  <si>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</si>
  <si>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</si>
  <si>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</si>
  <si>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</si>
  <si>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</si>
  <si>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</si>
  <si>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</si>
  <si>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</si>
  <si>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</si>
  <si>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</si>
  <si>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</si>
  <si>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</si>
  <si>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</si>
  <si>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</si>
  <si>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</si>
  <si>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</si>
  <si>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</si>
  <si>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</si>
  <si>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</si>
  <si>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</si>
  <si>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</si>
  <si>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</si>
  <si>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</si>
  <si>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</si>
  <si>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</si>
  <si>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</si>
  <si>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</si>
  <si>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</si>
  <si>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</si>
  <si>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</si>
  <si>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</si>
  <si>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</si>
  <si>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</si>
  <si>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</si>
  <si>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</si>
  <si>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</si>
  <si>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</si>
  <si>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</si>
  <si>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</si>
  <si>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</si>
  <si>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</si>
  <si>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</si>
  <si>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</si>
  <si>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</si>
  <si>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</si>
  <si>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</si>
  <si>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</si>
  <si>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</si>
  <si>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</si>
  <si>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</si>
  <si>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</si>
  <si>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</si>
  <si>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</si>
  <si>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</si>
  <si>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</si>
  <si>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</si>
  <si>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</si>
  <si>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</si>
  <si>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</si>
  <si>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</si>
  <si>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</si>
  <si>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</si>
  <si>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</si>
  <si>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</si>
  <si>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</si>
  <si>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</si>
  <si>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</si>
  <si>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</si>
  <si>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</si>
  <si>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</si>
  <si>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</si>
  <si>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</si>
  <si>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</si>
  <si>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</si>
  <si>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</si>
  <si>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</si>
  <si>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</si>
  <si>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</si>
  <si>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</si>
  <si>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</si>
  <si>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</si>
  <si>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</si>
  <si>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</si>
  <si>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</si>
  <si>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</si>
  <si>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</si>
  <si>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</si>
  <si>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</si>
  <si>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</si>
  <si>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</si>
  <si>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</si>
  <si>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</si>
  <si>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</si>
  <si>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</si>
  <si>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</si>
  <si>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</si>
  <si>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</si>
  <si>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</si>
  <si>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</si>
  <si>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</si>
  <si>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</si>
  <si>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</si>
  <si>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</si>
  <si>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</si>
  <si>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</si>
  <si>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</si>
  <si>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</si>
  <si>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</si>
  <si>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</si>
  <si>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</si>
  <si>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</si>
  <si>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</si>
  <si>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</si>
  <si>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</si>
  <si>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</si>
  <si>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</si>
  <si>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</si>
  <si>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</si>
  <si>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</si>
  <si>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</si>
  <si>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</si>
  <si>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</si>
  <si>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</si>
  <si>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</si>
  <si>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</si>
  <si>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</si>
  <si>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</si>
  <si>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</si>
  <si>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</si>
  <si>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</si>
  <si>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</si>
  <si>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</si>
  <si>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</si>
  <si>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</si>
  <si>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</si>
  <si>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</si>
  <si>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</si>
  <si>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</si>
  <si>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</si>
  <si>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</si>
  <si>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</si>
  <si>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</si>
  <si>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</si>
  <si>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</si>
  <si>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</si>
  <si>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</si>
  <si>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</si>
  <si>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</si>
  <si>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</si>
  <si>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</si>
  <si>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</si>
  <si>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</si>
  <si>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</si>
  <si>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</si>
  <si>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</si>
  <si>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</si>
  <si>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</si>
  <si>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</si>
  <si>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</si>
  <si>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</si>
  <si>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</si>
  <si>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</si>
  <si>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</si>
  <si>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</si>
  <si>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</si>
  <si>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</si>
  <si>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</si>
  <si>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</si>
  <si>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</si>
  <si>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</si>
  <si>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</si>
  <si>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</si>
  <si>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</si>
  <si>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</si>
  <si>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</si>
  <si>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</si>
  <si>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</si>
  <si>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</si>
  <si>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</si>
  <si>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</si>
  <si>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</si>
  <si>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</si>
  <si>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</si>
  <si>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</si>
  <si>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</si>
  <si>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</si>
  <si>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</si>
  <si>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</si>
  <si>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</si>
  <si>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</si>
  <si>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</si>
  <si>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</si>
  <si>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</si>
  <si>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</si>
  <si>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</si>
  <si>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</si>
  <si>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</si>
  <si>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</si>
  <si>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</si>
  <si>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</si>
  <si>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</si>
  <si>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</si>
  <si>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</si>
  <si>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</si>
  <si>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</si>
  <si>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</si>
  <si>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</si>
  <si>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</si>
  <si>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</si>
  <si>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</si>
  <si>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</si>
  <si>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</si>
  <si>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</si>
  <si>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</si>
  <si>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</si>
  <si>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</si>
  <si>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</si>
  <si>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</si>
  <si>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</si>
  <si>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</si>
  <si>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</si>
  <si>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</si>
  <si>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</si>
  <si>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</si>
  <si>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</si>
  <si>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</si>
  <si>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</si>
  <si>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</si>
  <si>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</si>
  <si>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</si>
  <si>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</si>
  <si>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</si>
  <si>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</si>
  <si>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</si>
  <si>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</si>
  <si>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</si>
  <si>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</si>
  <si>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</si>
  <si>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</si>
  <si>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</si>
  <si>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</si>
  <si>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</si>
  <si>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</si>
  <si>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</si>
  <si>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</si>
  <si>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</si>
  <si>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</si>
  <si>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</si>
  <si>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</si>
  <si>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</si>
  <si>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</si>
  <si>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</si>
  <si>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</si>
  <si>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</si>
  <si>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</si>
  <si>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</si>
  <si>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</si>
  <si>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</si>
  <si>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</si>
  <si>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</si>
  <si>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</si>
  <si>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</si>
  <si>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</si>
  <si>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</si>
  <si>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</si>
  <si>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</si>
  <si>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</si>
  <si>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</si>
  <si>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</si>
  <si>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</si>
  <si>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</si>
  <si>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</si>
  <si>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</si>
  <si>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</si>
  <si>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</si>
  <si>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</si>
  <si>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</si>
  <si>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</si>
  <si>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</si>
  <si>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</si>
  <si>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</si>
  <si>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</si>
  <si>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</si>
  <si>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</si>
  <si>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</si>
  <si>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</si>
  <si>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</si>
  <si>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</si>
  <si>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</si>
  <si>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</si>
  <si>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</si>
  <si>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</si>
  <si>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</si>
  <si>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</si>
  <si>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</si>
  <si>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</si>
  <si>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</si>
  <si>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</si>
  <si>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</si>
  <si>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</si>
  <si>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</si>
  <si>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</si>
  <si>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</si>
  <si>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</si>
  <si>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</si>
  <si>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</si>
  <si>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</si>
  <si>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</si>
  <si>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</si>
  <si>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</si>
  <si>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</si>
  <si>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</si>
  <si>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</si>
  <si>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</si>
  <si>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</si>
  <si>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</si>
  <si>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</si>
  <si>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</si>
  <si>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</si>
  <si>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</si>
  <si>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</si>
  <si>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</si>
  <si>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</si>
  <si>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</si>
  <si>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</si>
  <si>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</si>
  <si>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</si>
  <si>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</si>
  <si>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</si>
  <si>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</si>
  <si>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</si>
  <si>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</si>
  <si>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</si>
  <si>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</si>
  <si>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农村供水</t>
  </si>
  <si>
    <t xml:space="preserve">      南水北调工程建设</t>
  </si>
  <si>
    <t xml:space="preserve">      南水北调工程管理</t>
  </si>
  <si>
    <t xml:space="preserve">      其他水利支出</t>
  </si>
  <si>
    <t xml:space="preserve">    巩固脱贫攻坚成果衔接乡村振兴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</si>
  <si>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</si>
  <si>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</si>
  <si>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</si>
  <si>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</si>
  <si>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</si>
  <si>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其他巩固脱贫攻坚成果衔接乡村振兴支出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</si>
  <si>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</si>
  <si>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</si>
  <si>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</si>
  <si>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</si>
  <si>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</si>
  <si>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</si>
  <si>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</si>
  <si>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</si>
  <si>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</si>
  <si>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</si>
  <si>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</si>
  <si>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</si>
  <si>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</si>
  <si>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</si>
  <si>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</si>
  <si>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</si>
  <si>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</si>
  <si>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</si>
  <si>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</si>
  <si>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</si>
  <si>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</si>
  <si>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</si>
  <si>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</si>
  <si>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</si>
  <si>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</si>
  <si>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</si>
  <si>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</si>
  <si>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</si>
  <si>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</si>
  <si>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</si>
  <si>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</si>
  <si>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</si>
  <si>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</si>
  <si>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</si>
  <si>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</si>
  <si>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</si>
  <si>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</si>
  <si>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</si>
  <si>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</si>
  <si>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</si>
  <si>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</si>
  <si>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</si>
  <si>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</si>
  <si>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</si>
  <si>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</si>
  <si>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</si>
  <si>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</si>
  <si>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</si>
  <si>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</si>
  <si>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</si>
  <si>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</si>
  <si>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</si>
  <si>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</si>
  <si>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</si>
  <si>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</si>
  <si>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</si>
  <si>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</si>
  <si>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</si>
  <si>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</si>
  <si>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</si>
  <si>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</si>
  <si>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</si>
  <si>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</si>
  <si>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</si>
  <si>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</si>
  <si>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</si>
  <si>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</si>
  <si>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</si>
  <si>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</si>
  <si>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</si>
  <si>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</si>
  <si>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</si>
  <si>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</si>
  <si>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</si>
  <si>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</si>
  <si>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</si>
  <si>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</si>
  <si>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</si>
  <si>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</si>
  <si>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</si>
  <si>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</si>
  <si>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</si>
  <si>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</si>
  <si>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</si>
  <si>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</si>
  <si>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</si>
  <si>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</si>
  <si>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</si>
  <si>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</si>
  <si>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</si>
  <si>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</si>
  <si>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</si>
  <si>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</si>
  <si>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</si>
  <si>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</si>
  <si>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</si>
  <si>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</si>
  <si>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</si>
  <si>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</si>
  <si>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</si>
  <si>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</si>
  <si>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</si>
  <si>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</si>
  <si>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</si>
  <si>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</si>
  <si>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</si>
  <si>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</si>
  <si>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</si>
  <si>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</si>
  <si>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</si>
  <si>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</si>
  <si>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</si>
  <si>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</si>
  <si>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</si>
  <si>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</si>
  <si>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</si>
  <si>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</si>
  <si>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</si>
  <si>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</si>
  <si>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</si>
  <si>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</si>
  <si>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</si>
  <si>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</si>
  <si>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</si>
  <si>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</si>
  <si>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</si>
  <si>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</si>
  <si>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</si>
  <si>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</si>
  <si>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</si>
  <si>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</si>
  <si>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</si>
  <si>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</si>
  <si>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</si>
  <si>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</si>
  <si>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</si>
  <si>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</si>
  <si>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</si>
  <si>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</si>
  <si>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</si>
  <si>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</si>
  <si>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</si>
  <si>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</si>
  <si>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</si>
  <si>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</si>
  <si>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</si>
  <si>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</si>
  <si>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</si>
  <si>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 xml:space="preserve">  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</si>
  <si>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</si>
  <si>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</si>
  <si>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</si>
  <si>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</si>
  <si>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</si>
  <si>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</si>
  <si>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</si>
  <si>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</si>
  <si>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 xml:space="preserve">  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</si>
  <si>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</si>
  <si>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</si>
  <si>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</si>
  <si>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</si>
  <si>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</si>
  <si>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</si>
  <si>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</si>
  <si>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</si>
  <si>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</si>
  <si>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</si>
  <si>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</si>
  <si>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</si>
  <si>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</si>
  <si>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</si>
  <si>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</si>
  <si>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</si>
  <si>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</si>
  <si>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</si>
  <si>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</si>
  <si>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</si>
  <si>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</si>
  <si>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</si>
  <si>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</si>
  <si>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</si>
  <si>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</si>
  <si>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</si>
  <si>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</si>
  <si>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</si>
  <si>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</si>
  <si>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</si>
  <si>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</si>
  <si>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</si>
  <si>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</si>
  <si>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</si>
  <si>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</si>
  <si>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</si>
  <si>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</si>
  <si>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</si>
  <si>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</si>
  <si>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</si>
  <si>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</si>
  <si>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</si>
  <si>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</si>
  <si>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</si>
  <si>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</si>
  <si>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</si>
  <si>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</si>
  <si>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</si>
  <si>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保障性租赁住房</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</si>
  <si>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</si>
  <si>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</si>
  <si>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</si>
  <si>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</si>
  <si>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</si>
  <si>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</si>
  <si>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</si>
  <si>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</si>
  <si>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</si>
  <si>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</si>
  <si>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粮油物资事务</t>
  </si>
  <si>
    <t xml:space="preserve">      财务与审计支出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</si>
  <si>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</si>
  <si>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</si>
  <si>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</si>
  <si>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</si>
  <si>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</si>
  <si>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</si>
  <si>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</si>
  <si>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</si>
  <si>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</si>
  <si>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</si>
  <si>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</si>
  <si>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</si>
  <si>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</si>
  <si>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</si>
  <si>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</si>
  <si>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</si>
  <si>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</si>
  <si>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</si>
  <si>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</si>
  <si>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</si>
  <si>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</si>
  <si>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</si>
  <si>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</si>
  <si>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</si>
  <si>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</si>
  <si>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</si>
  <si>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</si>
  <si>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</si>
  <si>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</si>
  <si>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</si>
  <si>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</si>
  <si>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</si>
  <si>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</si>
  <si>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</si>
  <si>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</si>
  <si>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</si>
  <si>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</si>
  <si>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</si>
  <si>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</si>
  <si>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</si>
  <si>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</si>
  <si>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</si>
  <si>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</si>
  <si>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</si>
  <si>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</si>
  <si>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</si>
  <si>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</si>
  <si>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</si>
  <si>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</si>
  <si>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</si>
  <si>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</si>
  <si>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</si>
  <si>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</si>
  <si>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</si>
  <si>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</si>
  <si>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</si>
  <si>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</si>
  <si>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</si>
  <si>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</si>
  <si>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</si>
  <si>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</si>
  <si>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</si>
  <si>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</si>
  <si>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</si>
  <si>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</si>
  <si>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</si>
  <si>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</si>
  <si>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</si>
  <si>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</si>
  <si>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</si>
  <si>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</si>
  <si>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 xml:space="preserve">      其他灾害防治及应急管理支出</t>
  </si>
  <si>
    <t xml:space="preserve">  预备费</t>
  </si>
  <si>
    <t xml:space="preserve">  其他支出</t>
  </si>
  <si>
    <t xml:space="preserve">    年初预留</t>
  </si>
  <si>
    <t xml:space="preserve">  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</si>
  <si>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</si>
  <si>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</si>
  <si>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</si>
  <si>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</si>
  <si>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</si>
  <si>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</si>
  <si>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地方政府一般债务发行费用支出</t>
  </si>
  <si>
    <t>表4</t>
  </si>
  <si>
    <r>
      <t>2024</t>
    </r>
    <r>
      <rPr>
        <b/>
        <sz val="16"/>
        <rFont val="宋体"/>
        <family val="0"/>
      </rPr>
      <t>年东区街道办事处一般公共预算基本支出表
（按政府预算经济分类款级科目）</t>
    </r>
  </si>
  <si>
    <r>
      <t>单位</t>
    </r>
    <r>
      <rPr>
        <sz val="10"/>
        <rFont val="Times New Roman"/>
        <family val="1"/>
      </rPr>
      <t>:</t>
    </r>
    <r>
      <rPr>
        <sz val="10"/>
        <rFont val="宋体"/>
        <family val="0"/>
      </rPr>
      <t>万元</t>
    </r>
  </si>
  <si>
    <t>科目编码</t>
  </si>
  <si>
    <t>一般公共预算支出</t>
  </si>
  <si>
    <t>501</t>
  </si>
  <si>
    <t>机关工资福利支出</t>
  </si>
  <si>
    <t>50101</t>
  </si>
  <si>
    <t xml:space="preserve"> 工资奖金津补贴</t>
  </si>
  <si>
    <t>50102</t>
  </si>
  <si>
    <t xml:space="preserve"> 社会保障缴费</t>
  </si>
  <si>
    <t>50103</t>
  </si>
  <si>
    <t xml:space="preserve"> 住房公积金 </t>
  </si>
  <si>
    <t>50199</t>
  </si>
  <si>
    <t xml:space="preserve"> 其他工资福利支出</t>
  </si>
  <si>
    <t>502</t>
  </si>
  <si>
    <t>机关商品和服务支出</t>
  </si>
  <si>
    <t>50201</t>
  </si>
  <si>
    <t xml:space="preserve"> 办公经费</t>
  </si>
  <si>
    <t>50202</t>
  </si>
  <si>
    <t xml:space="preserve"> 会议费</t>
  </si>
  <si>
    <t>50203</t>
  </si>
  <si>
    <t xml:space="preserve"> 培训费</t>
  </si>
  <si>
    <t>50204</t>
  </si>
  <si>
    <t xml:space="preserve"> 专用材料购置费</t>
  </si>
  <si>
    <t>50205</t>
  </si>
  <si>
    <t xml:space="preserve"> 委托业务费</t>
  </si>
  <si>
    <t>50206</t>
  </si>
  <si>
    <t xml:space="preserve"> 公务接待费</t>
  </si>
  <si>
    <t>50207</t>
  </si>
  <si>
    <t xml:space="preserve"> 因公出国（境）费用</t>
  </si>
  <si>
    <t>50208</t>
  </si>
  <si>
    <t xml:space="preserve"> 公务用车运行维护费</t>
  </si>
  <si>
    <t>50209</t>
  </si>
  <si>
    <t xml:space="preserve"> 维修（护）费</t>
  </si>
  <si>
    <t>50299</t>
  </si>
  <si>
    <t xml:space="preserve"> 其他商品和服务支出</t>
  </si>
  <si>
    <t>503</t>
  </si>
  <si>
    <t>机关资本性支出（一）</t>
  </si>
  <si>
    <t>50301</t>
  </si>
  <si>
    <t xml:space="preserve"> 房屋建筑物购建</t>
  </si>
  <si>
    <t>50302</t>
  </si>
  <si>
    <t xml:space="preserve"> 基础设施建设</t>
  </si>
  <si>
    <t>50303</t>
  </si>
  <si>
    <t xml:space="preserve"> 公务用车购置</t>
  </si>
  <si>
    <t>50305</t>
  </si>
  <si>
    <t xml:space="preserve"> 土地征迁补偿和安置支出</t>
  </si>
  <si>
    <t>50306</t>
  </si>
  <si>
    <t xml:space="preserve"> 设备购置</t>
  </si>
  <si>
    <t>50307</t>
  </si>
  <si>
    <t xml:space="preserve"> 大型修缮</t>
  </si>
  <si>
    <t>50399</t>
  </si>
  <si>
    <t xml:space="preserve"> 其他资本性支出</t>
  </si>
  <si>
    <t>504</t>
  </si>
  <si>
    <t>机关资本性支出（二）</t>
  </si>
  <si>
    <t>50401</t>
  </si>
  <si>
    <t>50402</t>
  </si>
  <si>
    <t>50403</t>
  </si>
  <si>
    <t>50404</t>
  </si>
  <si>
    <t>50405</t>
  </si>
  <si>
    <t>50499</t>
  </si>
  <si>
    <t>505</t>
  </si>
  <si>
    <t>对事业单位经常性补助</t>
  </si>
  <si>
    <t>50501</t>
  </si>
  <si>
    <t xml:space="preserve"> 工资福利支出</t>
  </si>
  <si>
    <t>50502</t>
  </si>
  <si>
    <t xml:space="preserve"> 商品和服务支出</t>
  </si>
  <si>
    <t>50599</t>
  </si>
  <si>
    <t xml:space="preserve"> 其他对事业单位补助</t>
  </si>
  <si>
    <t>506</t>
  </si>
  <si>
    <t>对事业单位资本性补助</t>
  </si>
  <si>
    <t>50601</t>
  </si>
  <si>
    <t xml:space="preserve"> 资本性支出（一）</t>
  </si>
  <si>
    <t>50602</t>
  </si>
  <si>
    <t xml:space="preserve"> 资本性支出（二）</t>
  </si>
  <si>
    <t>507</t>
  </si>
  <si>
    <t>对企业补助</t>
  </si>
  <si>
    <t>50701</t>
  </si>
  <si>
    <t xml:space="preserve"> 费用补贴</t>
  </si>
  <si>
    <t>50702</t>
  </si>
  <si>
    <t xml:space="preserve"> 利息补贴</t>
  </si>
  <si>
    <t>50799</t>
  </si>
  <si>
    <t xml:space="preserve"> 其他对企业补助</t>
  </si>
  <si>
    <t>508</t>
  </si>
  <si>
    <t>对企业资本性支出</t>
  </si>
  <si>
    <t>50801</t>
  </si>
  <si>
    <t>对企业资本性支出（一）</t>
  </si>
  <si>
    <t>50802</t>
  </si>
  <si>
    <t>对企业资本性支出（二）</t>
  </si>
  <si>
    <t>509</t>
  </si>
  <si>
    <t>对个人和家庭的补助</t>
  </si>
  <si>
    <t>50901</t>
  </si>
  <si>
    <t xml:space="preserve"> 社会福利和救助</t>
  </si>
  <si>
    <t>50902</t>
  </si>
  <si>
    <t xml:space="preserve"> 助学金
</t>
  </si>
  <si>
    <t>50903</t>
  </si>
  <si>
    <t xml:space="preserve"> 个人农业生产补贴</t>
  </si>
  <si>
    <t>50905</t>
  </si>
  <si>
    <t xml:space="preserve"> 离退休费</t>
  </si>
  <si>
    <t>50999</t>
  </si>
  <si>
    <t xml:space="preserve"> 其他对个人和家庭补助</t>
  </si>
  <si>
    <t>510</t>
  </si>
  <si>
    <r>
      <rPr>
        <b/>
        <sz val="11"/>
        <color indexed="8"/>
        <rFont val="宋体"/>
        <family val="0"/>
      </rPr>
      <t>对社会保障基金补助</t>
    </r>
  </si>
  <si>
    <t>51002</t>
  </si>
  <si>
    <r>
      <rPr>
        <sz val="12"/>
        <rFont val="Times New Roman"/>
        <family val="1"/>
      </rPr>
      <t xml:space="preserve"> </t>
    </r>
    <r>
      <rPr>
        <sz val="12"/>
        <rFont val="宋体"/>
        <family val="0"/>
      </rPr>
      <t>对社会保险基金补助</t>
    </r>
  </si>
  <si>
    <t>51003</t>
  </si>
  <si>
    <r>
      <rPr>
        <sz val="12"/>
        <rFont val="Times New Roman"/>
        <family val="1"/>
      </rPr>
      <t xml:space="preserve"> </t>
    </r>
    <r>
      <rPr>
        <sz val="12"/>
        <rFont val="宋体"/>
        <family val="0"/>
      </rPr>
      <t>补充全国社会保障基金</t>
    </r>
  </si>
  <si>
    <t>511</t>
  </si>
  <si>
    <r>
      <rPr>
        <sz val="12"/>
        <rFont val="宋体"/>
        <family val="0"/>
      </rPr>
      <t>债务利息及费用支出</t>
    </r>
  </si>
  <si>
    <t>51101</t>
  </si>
  <si>
    <r>
      <rPr>
        <sz val="12"/>
        <rFont val="Times New Roman"/>
        <family val="1"/>
      </rPr>
      <t xml:space="preserve"> </t>
    </r>
    <r>
      <rPr>
        <sz val="12"/>
        <rFont val="宋体"/>
        <family val="0"/>
      </rPr>
      <t>国内债务付息</t>
    </r>
  </si>
  <si>
    <t>51102</t>
  </si>
  <si>
    <r>
      <rPr>
        <sz val="11"/>
        <rFont val="Times New Roman"/>
        <family val="1"/>
      </rPr>
      <t xml:space="preserve"> </t>
    </r>
    <r>
      <rPr>
        <sz val="11"/>
        <rFont val="宋体"/>
        <family val="0"/>
      </rPr>
      <t>国外债务付息</t>
    </r>
  </si>
  <si>
    <t>51103</t>
  </si>
  <si>
    <r>
      <rPr>
        <sz val="11"/>
        <rFont val="Times New Roman"/>
        <family val="1"/>
      </rPr>
      <t xml:space="preserve"> </t>
    </r>
    <r>
      <rPr>
        <sz val="11"/>
        <rFont val="宋体"/>
        <family val="0"/>
      </rPr>
      <t>国内债务发行费用</t>
    </r>
  </si>
  <si>
    <t>51104</t>
  </si>
  <si>
    <r>
      <rPr>
        <sz val="11"/>
        <color indexed="8"/>
        <rFont val="Times New Roman"/>
        <family val="1"/>
      </rPr>
      <t xml:space="preserve"> </t>
    </r>
    <r>
      <rPr>
        <sz val="11"/>
        <color indexed="8"/>
        <rFont val="宋体"/>
        <family val="0"/>
      </rPr>
      <t>国外债务发行费用</t>
    </r>
  </si>
  <si>
    <t>512</t>
  </si>
  <si>
    <t>债务还本支出</t>
  </si>
  <si>
    <t>51201</t>
  </si>
  <si>
    <r>
      <rPr>
        <sz val="12"/>
        <rFont val="Times New Roman"/>
        <family val="1"/>
      </rPr>
      <t xml:space="preserve"> </t>
    </r>
    <r>
      <rPr>
        <sz val="12"/>
        <rFont val="宋体"/>
        <family val="0"/>
      </rPr>
      <t>国内债务还本</t>
    </r>
  </si>
  <si>
    <t>51202</t>
  </si>
  <si>
    <r>
      <rPr>
        <sz val="11"/>
        <color indexed="8"/>
        <rFont val="Times New Roman"/>
        <family val="1"/>
      </rPr>
      <t xml:space="preserve"> </t>
    </r>
    <r>
      <rPr>
        <sz val="11"/>
        <color indexed="8"/>
        <rFont val="宋体"/>
        <family val="0"/>
      </rPr>
      <t>国外债务还本</t>
    </r>
  </si>
  <si>
    <t>513</t>
  </si>
  <si>
    <r>
      <rPr>
        <sz val="12"/>
        <rFont val="宋体"/>
        <family val="0"/>
      </rPr>
      <t>转移性支出</t>
    </r>
  </si>
  <si>
    <t>51301</t>
  </si>
  <si>
    <r>
      <rPr>
        <sz val="12"/>
        <rFont val="Times New Roman"/>
        <family val="1"/>
      </rPr>
      <t xml:space="preserve"> </t>
    </r>
    <r>
      <rPr>
        <sz val="12"/>
        <rFont val="宋体"/>
        <family val="0"/>
      </rPr>
      <t>上下级政府间转移性支出</t>
    </r>
  </si>
  <si>
    <t>51302</t>
  </si>
  <si>
    <r>
      <rPr>
        <sz val="12"/>
        <rFont val="Times New Roman"/>
        <family val="1"/>
      </rPr>
      <t xml:space="preserve"> </t>
    </r>
    <r>
      <rPr>
        <sz val="12"/>
        <rFont val="宋体"/>
        <family val="0"/>
      </rPr>
      <t>援助其他地区支出</t>
    </r>
  </si>
  <si>
    <t>51303</t>
  </si>
  <si>
    <r>
      <rPr>
        <sz val="12"/>
        <rFont val="Times New Roman"/>
        <family val="1"/>
      </rPr>
      <t xml:space="preserve"> </t>
    </r>
    <r>
      <rPr>
        <sz val="12"/>
        <rFont val="宋体"/>
        <family val="0"/>
      </rPr>
      <t>债务转贷</t>
    </r>
  </si>
  <si>
    <t>51304</t>
  </si>
  <si>
    <r>
      <rPr>
        <sz val="12"/>
        <rFont val="Times New Roman"/>
        <family val="1"/>
      </rPr>
      <t xml:space="preserve"> </t>
    </r>
    <r>
      <rPr>
        <sz val="12"/>
        <rFont val="宋体"/>
        <family val="0"/>
      </rPr>
      <t>调出资金</t>
    </r>
  </si>
  <si>
    <t>51305</t>
  </si>
  <si>
    <r>
      <rPr>
        <sz val="12"/>
        <rFont val="宋体"/>
        <family val="0"/>
      </rPr>
      <t>安排预算稳定调节基金</t>
    </r>
  </si>
  <si>
    <t>51306</t>
  </si>
  <si>
    <r>
      <rPr>
        <sz val="11"/>
        <color indexed="8"/>
        <rFont val="宋体"/>
        <family val="0"/>
      </rPr>
      <t>补充预算周转金</t>
    </r>
  </si>
  <si>
    <t>514</t>
  </si>
  <si>
    <t>预备费及预留</t>
  </si>
  <si>
    <t>51401</t>
  </si>
  <si>
    <t xml:space="preserve"> 预备费</t>
  </si>
  <si>
    <t>51402</t>
  </si>
  <si>
    <t xml:space="preserve"> 预留</t>
  </si>
  <si>
    <t>599</t>
  </si>
  <si>
    <t>其他支出</t>
  </si>
  <si>
    <t>59906</t>
  </si>
  <si>
    <t xml:space="preserve"> 赠与</t>
  </si>
  <si>
    <t>59907</t>
  </si>
  <si>
    <t xml:space="preserve"> 国家赔偿费用支出</t>
  </si>
  <si>
    <t>59908</t>
  </si>
  <si>
    <t xml:space="preserve"> 对民间非营利组织和群众性自治组织补贴</t>
  </si>
  <si>
    <t>59999</t>
  </si>
  <si>
    <t xml:space="preserve"> 其他支出</t>
  </si>
  <si>
    <t>备注：支出科目根据每年政府收支分类科目书更新。</t>
  </si>
  <si>
    <t>表5</t>
  </si>
  <si>
    <r>
      <t xml:space="preserve"> 2024</t>
    </r>
    <r>
      <rPr>
        <b/>
        <sz val="16"/>
        <rFont val="宋体"/>
        <family val="0"/>
      </rPr>
      <t>年东区街道办事处</t>
    </r>
    <r>
      <rPr>
        <b/>
        <sz val="16"/>
        <rFont val="Times New Roman"/>
        <family val="1"/>
      </rPr>
      <t xml:space="preserve"> </t>
    </r>
    <r>
      <rPr>
        <b/>
        <sz val="16"/>
        <rFont val="宋体"/>
        <family val="0"/>
      </rPr>
      <t>一般公共预算</t>
    </r>
    <r>
      <rPr>
        <b/>
        <sz val="16"/>
        <rFont val="Times New Roman"/>
        <family val="1"/>
      </rPr>
      <t>“</t>
    </r>
    <r>
      <rPr>
        <b/>
        <sz val="16"/>
        <rFont val="宋体"/>
        <family val="0"/>
      </rPr>
      <t>三公</t>
    </r>
    <r>
      <rPr>
        <b/>
        <sz val="16"/>
        <rFont val="Times New Roman"/>
        <family val="1"/>
      </rPr>
      <t>”</t>
    </r>
    <r>
      <rPr>
        <b/>
        <sz val="16"/>
        <rFont val="宋体"/>
        <family val="0"/>
      </rPr>
      <t>经费表</t>
    </r>
  </si>
  <si>
    <t xml:space="preserve">    “三公”经费</t>
  </si>
  <si>
    <t xml:space="preserve">        其中：（一）因公出国（境）支出</t>
  </si>
  <si>
    <t xml:space="preserve">              （二）公务用车购置及运行维护支出</t>
  </si>
  <si>
    <t xml:space="preserve">                    1.公务用车购置</t>
  </si>
  <si>
    <t xml:space="preserve">                    2.公务用车运行维护费</t>
  </si>
  <si>
    <t xml:space="preserve">               （三）公务接待费支出</t>
  </si>
  <si>
    <t>表6</t>
  </si>
  <si>
    <r>
      <t>2024</t>
    </r>
    <r>
      <rPr>
        <b/>
        <sz val="16"/>
        <rFont val="宋体"/>
        <family val="0"/>
      </rPr>
      <t>年东区街道办事处</t>
    </r>
    <r>
      <rPr>
        <b/>
        <sz val="16"/>
        <color indexed="8"/>
        <rFont val="宋体"/>
        <family val="0"/>
      </rPr>
      <t>政府性基金预算收入表</t>
    </r>
  </si>
  <si>
    <t>收入项目</t>
  </si>
  <si>
    <t>一、政府性基金预算收入</t>
  </si>
  <si>
    <t>1、国有土地使用权出让收入</t>
  </si>
  <si>
    <t>2、污水处理费收入</t>
  </si>
  <si>
    <t>3、城市基础设施配套费收入</t>
  </si>
  <si>
    <t>4、其他收入</t>
  </si>
  <si>
    <t>二、上级补助收入(政府性基金）</t>
  </si>
  <si>
    <t>1、农业土地开发资金收入</t>
  </si>
  <si>
    <t>2、大中型水库移民后期扶持基金收入</t>
  </si>
  <si>
    <t>3、彩票公益金收入</t>
  </si>
  <si>
    <t xml:space="preserve">   其中：福利彩票公益金收入</t>
  </si>
  <si>
    <t xml:space="preserve">         体育彩票公益金收入</t>
  </si>
  <si>
    <t>三、调入资金</t>
  </si>
  <si>
    <t>一至三项小计</t>
  </si>
  <si>
    <t>四、债务转贷收入</t>
  </si>
  <si>
    <t>收入合计</t>
  </si>
  <si>
    <t>表7</t>
  </si>
  <si>
    <r>
      <t>2024</t>
    </r>
    <r>
      <rPr>
        <b/>
        <sz val="16"/>
        <rFont val="宋体"/>
        <family val="0"/>
      </rPr>
      <t>年东区街道办事处</t>
    </r>
    <r>
      <rPr>
        <b/>
        <sz val="16"/>
        <color indexed="8"/>
        <rFont val="方正小标宋简体"/>
        <family val="4"/>
      </rPr>
      <t>政府性基金预算支出表（按功能分类项级科目）</t>
    </r>
  </si>
  <si>
    <t/>
  </si>
  <si>
    <t>206</t>
  </si>
  <si>
    <t>科学技术支出</t>
  </si>
  <si>
    <t xml:space="preserve">  20610</t>
  </si>
  <si>
    <t xml:space="preserve">    核电站乏燃料处理处置基金支出</t>
  </si>
  <si>
    <t xml:space="preserve">    2061001</t>
  </si>
  <si>
    <t xml:space="preserve">        乏燃料运输</t>
  </si>
  <si>
    <t xml:space="preserve">    2061002</t>
  </si>
  <si>
    <t xml:space="preserve">        乏燃料离堆贮存</t>
  </si>
  <si>
    <t xml:space="preserve">    2061003</t>
  </si>
  <si>
    <t xml:space="preserve">        乏燃料后处理</t>
  </si>
  <si>
    <t xml:space="preserve">    2061004</t>
  </si>
  <si>
    <t xml:space="preserve">        高放废物的处理处置</t>
  </si>
  <si>
    <t xml:space="preserve">    2061005</t>
  </si>
  <si>
    <t xml:space="preserve">        乏燃料后处理厂的建设、运行、改造和退役</t>
  </si>
  <si>
    <t xml:space="preserve">    2061099</t>
  </si>
  <si>
    <t xml:space="preserve">        其他乏燃料处理处置基金支出</t>
  </si>
  <si>
    <t>207</t>
  </si>
  <si>
    <t>文化旅游体育与传媒支出</t>
  </si>
  <si>
    <t xml:space="preserve">  20707</t>
  </si>
  <si>
    <t xml:space="preserve">    国家电影事业发展专项资金安排的支出</t>
  </si>
  <si>
    <t xml:space="preserve">    2070701</t>
  </si>
  <si>
    <t xml:space="preserve">        资助国产影片放映</t>
  </si>
  <si>
    <t xml:space="preserve">    2070702</t>
  </si>
  <si>
    <t xml:space="preserve">        资助影院建设</t>
  </si>
  <si>
    <t xml:space="preserve">    2070703</t>
  </si>
  <si>
    <t xml:space="preserve">        资助少数民族语电影译制</t>
  </si>
  <si>
    <t xml:space="preserve">    2070799</t>
  </si>
  <si>
    <t xml:space="preserve">        其他国家电影事业发展专项资金支出</t>
  </si>
  <si>
    <t xml:space="preserve">  20709</t>
  </si>
  <si>
    <t xml:space="preserve">    旅游发展基金支出</t>
  </si>
  <si>
    <t xml:space="preserve">    2070901</t>
  </si>
  <si>
    <t xml:space="preserve">        宣传促销</t>
  </si>
  <si>
    <t xml:space="preserve">    2070902</t>
  </si>
  <si>
    <t xml:space="preserve">        行业规划</t>
  </si>
  <si>
    <t xml:space="preserve">    2070903</t>
  </si>
  <si>
    <t xml:space="preserve">        旅游事业补助</t>
  </si>
  <si>
    <t xml:space="preserve">    2070904</t>
  </si>
  <si>
    <t xml:space="preserve">        地方旅游开发项目补助</t>
  </si>
  <si>
    <t xml:space="preserve">    2070905</t>
  </si>
  <si>
    <t xml:space="preserve">        其他旅游发展基金支出</t>
  </si>
  <si>
    <t xml:space="preserve">  20710</t>
  </si>
  <si>
    <t xml:space="preserve">    国家电影事业发展专项资金对应专项债务收入安排的支出</t>
  </si>
  <si>
    <t xml:space="preserve">    2071001</t>
  </si>
  <si>
    <t xml:space="preserve">        资助城市影院</t>
  </si>
  <si>
    <t xml:space="preserve">    2071099</t>
  </si>
  <si>
    <t xml:space="preserve">        其他国家电影事业发展专项资金对应专项债务收入支出</t>
  </si>
  <si>
    <t>208</t>
  </si>
  <si>
    <t>社会保障和就业支出</t>
  </si>
  <si>
    <t xml:space="preserve">  20822</t>
  </si>
  <si>
    <t xml:space="preserve">    大中型水库移民后期扶持基金支出</t>
  </si>
  <si>
    <t xml:space="preserve">    2082201</t>
  </si>
  <si>
    <t xml:space="preserve">        移民补助</t>
  </si>
  <si>
    <t xml:space="preserve">    2082202</t>
  </si>
  <si>
    <t xml:space="preserve">        基础设施建设和经济发展</t>
  </si>
  <si>
    <t xml:space="preserve">    2082299</t>
  </si>
  <si>
    <t xml:space="preserve">        其他大中型水库移民后期扶持基金支出</t>
  </si>
  <si>
    <t xml:space="preserve">  20823</t>
  </si>
  <si>
    <t xml:space="preserve">    小型水库移民扶助基金安排的支出</t>
  </si>
  <si>
    <t xml:space="preserve">    2082301</t>
  </si>
  <si>
    <t xml:space="preserve">    2082302</t>
  </si>
  <si>
    <t xml:space="preserve">    2082399</t>
  </si>
  <si>
    <t xml:space="preserve">        其他小型水库移民扶助基金支出</t>
  </si>
  <si>
    <t xml:space="preserve">  20829</t>
  </si>
  <si>
    <t xml:space="preserve">    小型水库移民扶助基金对应专项债务收入安排的支出</t>
  </si>
  <si>
    <t xml:space="preserve">    2082901</t>
  </si>
  <si>
    <t xml:space="preserve">    2082999</t>
  </si>
  <si>
    <t xml:space="preserve">        其他小型水库移民扶助基金对应专项债务收入安排的支出</t>
  </si>
  <si>
    <t>211</t>
  </si>
  <si>
    <t>节能环保支出</t>
  </si>
  <si>
    <t xml:space="preserve">  21160</t>
  </si>
  <si>
    <t xml:space="preserve">    可再生能源电价附加收入安排的支出</t>
  </si>
  <si>
    <t xml:space="preserve">    2116001</t>
  </si>
  <si>
    <t xml:space="preserve">        风力发电补助</t>
  </si>
  <si>
    <t xml:space="preserve">    2116002</t>
  </si>
  <si>
    <t xml:space="preserve">        太阳能发电补助</t>
  </si>
  <si>
    <t xml:space="preserve">    2116003</t>
  </si>
  <si>
    <t xml:space="preserve">        生物质能发电补助</t>
  </si>
  <si>
    <t xml:space="preserve">    2116099</t>
  </si>
  <si>
    <t xml:space="preserve">        其他可再生能源电价附加收入安排的支出</t>
  </si>
  <si>
    <t xml:space="preserve">  21161</t>
  </si>
  <si>
    <t xml:space="preserve">    废弃电器电子产品处理基金支出</t>
  </si>
  <si>
    <t xml:space="preserve">    2116101</t>
  </si>
  <si>
    <t xml:space="preserve">        回收处理费用补贴</t>
  </si>
  <si>
    <t xml:space="preserve">    2116102</t>
  </si>
  <si>
    <t xml:space="preserve">        信息系统建设</t>
  </si>
  <si>
    <t xml:space="preserve">    2116103</t>
  </si>
  <si>
    <t xml:space="preserve">        基金征管经费</t>
  </si>
  <si>
    <t xml:space="preserve">    2116104</t>
  </si>
  <si>
    <t xml:space="preserve">        其他废弃电器电子产品处理基金支出</t>
  </si>
  <si>
    <t>212</t>
  </si>
  <si>
    <t>城乡社区支出</t>
  </si>
  <si>
    <t xml:space="preserve">  21208</t>
  </si>
  <si>
    <t xml:space="preserve">    国有土地使用权出让收入及对应专项债务收入安排的支出</t>
  </si>
  <si>
    <t xml:space="preserve">    2120801</t>
  </si>
  <si>
    <t xml:space="preserve">        征地和拆迁补偿支出</t>
  </si>
  <si>
    <t xml:space="preserve">    2120802</t>
  </si>
  <si>
    <t xml:space="preserve">        土地开发支出</t>
  </si>
  <si>
    <t xml:space="preserve">    2120803</t>
  </si>
  <si>
    <t xml:space="preserve">        城市建设支出</t>
  </si>
  <si>
    <t xml:space="preserve">    2120804</t>
  </si>
  <si>
    <t xml:space="preserve">        农村基础设施建设支出</t>
  </si>
  <si>
    <t xml:space="preserve">    2120805</t>
  </si>
  <si>
    <t xml:space="preserve">        补助被征地农民支出</t>
  </si>
  <si>
    <t xml:space="preserve">    2120806</t>
  </si>
  <si>
    <t xml:space="preserve">        土地出让业务支出</t>
  </si>
  <si>
    <t xml:space="preserve">    2120807</t>
  </si>
  <si>
    <t xml:space="preserve">        廉租住房支出</t>
  </si>
  <si>
    <t xml:space="preserve">    2120809</t>
  </si>
  <si>
    <t xml:space="preserve">        支付破产或改制企业职工安置费</t>
  </si>
  <si>
    <t xml:space="preserve">    2120810</t>
  </si>
  <si>
    <t xml:space="preserve">        棚户区改造支出</t>
  </si>
  <si>
    <t xml:space="preserve">    2120811</t>
  </si>
  <si>
    <t xml:space="preserve">        公共租赁住房支出</t>
  </si>
  <si>
    <t xml:space="preserve">    2120813</t>
  </si>
  <si>
    <t xml:space="preserve">        保障性住房租金补贴</t>
  </si>
  <si>
    <t xml:space="preserve">    2120899</t>
  </si>
  <si>
    <t xml:space="preserve">        其他国有土地使用权出让收入安排的支出</t>
  </si>
  <si>
    <t xml:space="preserve">  21210</t>
  </si>
  <si>
    <t xml:space="preserve">    国有土地收益基金及对应专项债务收入安排的支出</t>
  </si>
  <si>
    <t xml:space="preserve">    2121001</t>
  </si>
  <si>
    <t xml:space="preserve">    2121002</t>
  </si>
  <si>
    <t xml:space="preserve">    2121099</t>
  </si>
  <si>
    <t xml:space="preserve">        其他国有土地收益基金支出</t>
  </si>
  <si>
    <t xml:space="preserve">  21211</t>
  </si>
  <si>
    <t xml:space="preserve">    农业土地开发资金安排的支出</t>
  </si>
  <si>
    <t xml:space="preserve">  21213</t>
  </si>
  <si>
    <t xml:space="preserve">    城市基础设施配套费安排的支出</t>
  </si>
  <si>
    <t xml:space="preserve">    2121301</t>
  </si>
  <si>
    <t xml:space="preserve">        城市公共设施</t>
  </si>
  <si>
    <t xml:space="preserve">    2121302</t>
  </si>
  <si>
    <t xml:space="preserve">        城市环境卫生</t>
  </si>
  <si>
    <t xml:space="preserve">    2121303</t>
  </si>
  <si>
    <t xml:space="preserve">        公有房屋</t>
  </si>
  <si>
    <t xml:space="preserve">    2121304</t>
  </si>
  <si>
    <t xml:space="preserve">        城市防洪</t>
  </si>
  <si>
    <t xml:space="preserve">    2121399</t>
  </si>
  <si>
    <t xml:space="preserve">        其他城市基础设施配套费安排的支出</t>
  </si>
  <si>
    <t xml:space="preserve">  21214</t>
  </si>
  <si>
    <t xml:space="preserve">    污水处理费安排的支出</t>
  </si>
  <si>
    <t xml:space="preserve">    2121401</t>
  </si>
  <si>
    <t xml:space="preserve">        污水处理设施建设和运营</t>
  </si>
  <si>
    <t xml:space="preserve">    2121402</t>
  </si>
  <si>
    <t xml:space="preserve">        代征手续费</t>
  </si>
  <si>
    <t xml:space="preserve">    2121499</t>
  </si>
  <si>
    <t xml:space="preserve">        其他污水处理费安排的支出</t>
  </si>
  <si>
    <t xml:space="preserve">  21215</t>
  </si>
  <si>
    <t xml:space="preserve">    土地储备专项债券收入安排的支出</t>
  </si>
  <si>
    <t xml:space="preserve">    2121501</t>
  </si>
  <si>
    <t xml:space="preserve">    2121502</t>
  </si>
  <si>
    <t xml:space="preserve">    2121599</t>
  </si>
  <si>
    <t xml:space="preserve">        其他土地储备专项债券收入安排的支出</t>
  </si>
  <si>
    <t xml:space="preserve">  21216</t>
  </si>
  <si>
    <t xml:space="preserve">    棚户区改造专项债券收入安排的支出</t>
  </si>
  <si>
    <t xml:space="preserve">    2121601</t>
  </si>
  <si>
    <t xml:space="preserve">    2121602</t>
  </si>
  <si>
    <t xml:space="preserve">  21217</t>
  </si>
  <si>
    <t xml:space="preserve">    城市基础设施配套费对应专项债务收入安排的支出</t>
  </si>
  <si>
    <t xml:space="preserve">    2121701</t>
  </si>
  <si>
    <t xml:space="preserve">    2121702</t>
  </si>
  <si>
    <t xml:space="preserve">    2121703</t>
  </si>
  <si>
    <t xml:space="preserve">    2121704</t>
  </si>
  <si>
    <t xml:space="preserve">    2121799</t>
  </si>
  <si>
    <t xml:space="preserve">        其他城市基础设施配套费对应专项债务收入安排的支出</t>
  </si>
  <si>
    <t xml:space="preserve">  21218</t>
  </si>
  <si>
    <t xml:space="preserve">    污水处理费对应专项债务收入安排的支出</t>
  </si>
  <si>
    <t xml:space="preserve">    2121801</t>
  </si>
  <si>
    <t xml:space="preserve">    2121899</t>
  </si>
  <si>
    <t xml:space="preserve">        其他污水处理费对应专项债务收入安排的支出</t>
  </si>
  <si>
    <t>213</t>
  </si>
  <si>
    <t>农林水支出</t>
  </si>
  <si>
    <t xml:space="preserve">  21366</t>
  </si>
  <si>
    <t xml:space="preserve">    大中型水库库区基金安排的支出</t>
  </si>
  <si>
    <t xml:space="preserve">    2136601</t>
  </si>
  <si>
    <t xml:space="preserve">    2136602</t>
  </si>
  <si>
    <t xml:space="preserve">        解决移民遗留问题</t>
  </si>
  <si>
    <t xml:space="preserve">    2136603</t>
  </si>
  <si>
    <t xml:space="preserve">        库区防护工程维护</t>
  </si>
  <si>
    <t xml:space="preserve">    2136699</t>
  </si>
  <si>
    <t xml:space="preserve">        其他大中型水库库区基金支出</t>
  </si>
  <si>
    <t xml:space="preserve">  21367</t>
  </si>
  <si>
    <t xml:space="preserve">    三峡水库库区基金支出</t>
  </si>
  <si>
    <t xml:space="preserve">    2136701</t>
  </si>
  <si>
    <t xml:space="preserve">    2136702</t>
  </si>
  <si>
    <t xml:space="preserve">    2136703</t>
  </si>
  <si>
    <t xml:space="preserve">        库区维护和管理</t>
  </si>
  <si>
    <t xml:space="preserve">    2136799</t>
  </si>
  <si>
    <t xml:space="preserve">        其他三峡水库库区基金支出</t>
  </si>
  <si>
    <t xml:space="preserve">  21369</t>
  </si>
  <si>
    <t xml:space="preserve">    国家重大水利工程建设基金安排的支出</t>
  </si>
  <si>
    <t xml:space="preserve">    2136901</t>
  </si>
  <si>
    <t xml:space="preserve">        南水北调工程建设</t>
  </si>
  <si>
    <t xml:space="preserve">    2136902</t>
  </si>
  <si>
    <t xml:space="preserve">        三峡工程后续工作</t>
  </si>
  <si>
    <t xml:space="preserve">    2136903</t>
  </si>
  <si>
    <t xml:space="preserve">        地方重大水利工程建设</t>
  </si>
  <si>
    <t xml:space="preserve">    2136999</t>
  </si>
  <si>
    <t xml:space="preserve">        其他重大水利工程建设基金支出</t>
  </si>
  <si>
    <t xml:space="preserve">  21370</t>
  </si>
  <si>
    <t xml:space="preserve">    大中型水库库区基金对应专项债务收入安排的支出</t>
  </si>
  <si>
    <t xml:space="preserve">    2137001</t>
  </si>
  <si>
    <t xml:space="preserve">    2137099</t>
  </si>
  <si>
    <t xml:space="preserve">        其他大中型水库库区基金对应专项债务收入支出</t>
  </si>
  <si>
    <t xml:space="preserve">  21371</t>
  </si>
  <si>
    <t xml:space="preserve">    国家重大水利工程建设基金对应专项债务收入安排的支出</t>
  </si>
  <si>
    <t xml:space="preserve">    2137101</t>
  </si>
  <si>
    <t xml:space="preserve">    2137102</t>
  </si>
  <si>
    <t xml:space="preserve">    2137103</t>
  </si>
  <si>
    <t xml:space="preserve">    2137199</t>
  </si>
  <si>
    <t xml:space="preserve">        其他重大水利工程建设基金对应专项债务收入支出</t>
  </si>
  <si>
    <t>214</t>
  </si>
  <si>
    <t>交通运输支出</t>
  </si>
  <si>
    <t xml:space="preserve">  21460</t>
  </si>
  <si>
    <t xml:space="preserve">    海南省高等级公路车辆通行附加费安排的支出</t>
  </si>
  <si>
    <t xml:space="preserve">    2146001</t>
  </si>
  <si>
    <t xml:space="preserve">        公路建设</t>
  </si>
  <si>
    <t xml:space="preserve">    2146002</t>
  </si>
  <si>
    <t xml:space="preserve">        公路养护</t>
  </si>
  <si>
    <t xml:space="preserve">    2146003</t>
  </si>
  <si>
    <t xml:space="preserve">        公路还贷</t>
  </si>
  <si>
    <t xml:space="preserve">    2146099</t>
  </si>
  <si>
    <t xml:space="preserve">        其他海南省高等级公路车辆通行附加费安排的支出</t>
  </si>
  <si>
    <t xml:space="preserve">  21462</t>
  </si>
  <si>
    <t xml:space="preserve">    车辆通行费安排的支出</t>
  </si>
  <si>
    <t xml:space="preserve">    2146201</t>
  </si>
  <si>
    <t xml:space="preserve">    2146202</t>
  </si>
  <si>
    <t xml:space="preserve">        政府还贷公路养护</t>
  </si>
  <si>
    <t xml:space="preserve">    2146203</t>
  </si>
  <si>
    <t xml:space="preserve">        政府还贷公路管理</t>
  </si>
  <si>
    <t xml:space="preserve">    2146299</t>
  </si>
  <si>
    <t xml:space="preserve">        其他车辆通行费安排的支出</t>
  </si>
  <si>
    <t xml:space="preserve">  21463</t>
  </si>
  <si>
    <t xml:space="preserve">    港口建设费安排的支出</t>
  </si>
  <si>
    <t xml:space="preserve">    2146301</t>
  </si>
  <si>
    <t xml:space="preserve">        港口设施</t>
  </si>
  <si>
    <t xml:space="preserve">    2146302</t>
  </si>
  <si>
    <t xml:space="preserve">        航道建设和维护</t>
  </si>
  <si>
    <t xml:space="preserve">    2146303</t>
  </si>
  <si>
    <t xml:space="preserve">        航运保障系统建设</t>
  </si>
  <si>
    <t xml:space="preserve">    2146399</t>
  </si>
  <si>
    <t xml:space="preserve">        其他港口建设费安排的支出</t>
  </si>
  <si>
    <t xml:space="preserve">  21464</t>
  </si>
  <si>
    <t xml:space="preserve">    铁路建设基金支出</t>
  </si>
  <si>
    <t xml:space="preserve">    2146401</t>
  </si>
  <si>
    <t xml:space="preserve">        铁路建设投资</t>
  </si>
  <si>
    <t xml:space="preserve">    2146402</t>
  </si>
  <si>
    <t xml:space="preserve">        购置铁路机车车辆</t>
  </si>
  <si>
    <t xml:space="preserve">    2146403</t>
  </si>
  <si>
    <t xml:space="preserve">        铁路还贷</t>
  </si>
  <si>
    <t xml:space="preserve">    2146404</t>
  </si>
  <si>
    <t xml:space="preserve">        建设项目铺底资金</t>
  </si>
  <si>
    <t xml:space="preserve">    2146405</t>
  </si>
  <si>
    <t xml:space="preserve">        勘测设计</t>
  </si>
  <si>
    <t xml:space="preserve">    2146406</t>
  </si>
  <si>
    <t xml:space="preserve">        注册资本金</t>
  </si>
  <si>
    <t xml:space="preserve">    2146407</t>
  </si>
  <si>
    <t xml:space="preserve">        周转资金</t>
  </si>
  <si>
    <t xml:space="preserve">    2146499</t>
  </si>
  <si>
    <t xml:space="preserve">        其他铁路建设基金支出</t>
  </si>
  <si>
    <t xml:space="preserve">  21468</t>
  </si>
  <si>
    <t xml:space="preserve">    船舶油污损害赔偿基金支出</t>
  </si>
  <si>
    <t xml:space="preserve">    2146801</t>
  </si>
  <si>
    <t xml:space="preserve">        应急处置费用</t>
  </si>
  <si>
    <t xml:space="preserve">    2146802</t>
  </si>
  <si>
    <t xml:space="preserve">        控制清除污染</t>
  </si>
  <si>
    <t xml:space="preserve">    2146803</t>
  </si>
  <si>
    <t xml:space="preserve">        损失补偿</t>
  </si>
  <si>
    <t xml:space="preserve">    2146804</t>
  </si>
  <si>
    <t xml:space="preserve">        生态恢复</t>
  </si>
  <si>
    <t xml:space="preserve">    2146805</t>
  </si>
  <si>
    <t xml:space="preserve">        监视监测</t>
  </si>
  <si>
    <t xml:space="preserve">    2146899</t>
  </si>
  <si>
    <t xml:space="preserve">        其他船舶油污损害赔偿基金支出</t>
  </si>
  <si>
    <t xml:space="preserve">  21469</t>
  </si>
  <si>
    <t xml:space="preserve">    民航发展基金支出</t>
  </si>
  <si>
    <t xml:space="preserve">    2146901</t>
  </si>
  <si>
    <t xml:space="preserve">        民航机场建设</t>
  </si>
  <si>
    <t xml:space="preserve">    2146902</t>
  </si>
  <si>
    <t xml:space="preserve">        空管系统建设</t>
  </si>
  <si>
    <t xml:space="preserve">    2146903</t>
  </si>
  <si>
    <t xml:space="preserve">        民航安全</t>
  </si>
  <si>
    <t xml:space="preserve">    2146904</t>
  </si>
  <si>
    <t xml:space="preserve">        航线和机场补贴</t>
  </si>
  <si>
    <t xml:space="preserve">    2146906</t>
  </si>
  <si>
    <t xml:space="preserve">        民航节能减排</t>
  </si>
  <si>
    <t xml:space="preserve">    2146907</t>
  </si>
  <si>
    <t xml:space="preserve">        通用航空发展</t>
  </si>
  <si>
    <t xml:space="preserve">    2146908</t>
  </si>
  <si>
    <t xml:space="preserve">        征管经费</t>
  </si>
  <si>
    <t xml:space="preserve">    2146999</t>
  </si>
  <si>
    <t xml:space="preserve">        其他民航发展基金支出</t>
  </si>
  <si>
    <t xml:space="preserve">  21470</t>
  </si>
  <si>
    <t xml:space="preserve">    海南省高等级公路车辆通行附加费对应专项债务收入安排的支出</t>
  </si>
  <si>
    <t xml:space="preserve">    2147001</t>
  </si>
  <si>
    <t xml:space="preserve">    2147099</t>
  </si>
  <si>
    <t xml:space="preserve">        其他海南省高等级公路车辆通行附加费对应专项债务收入安排的支出</t>
  </si>
  <si>
    <t xml:space="preserve">  21471</t>
  </si>
  <si>
    <t xml:space="preserve">    政府收费公路专项债券收入安排的支出</t>
  </si>
  <si>
    <t xml:space="preserve">    2147101</t>
  </si>
  <si>
    <t xml:space="preserve">    2147199</t>
  </si>
  <si>
    <t xml:space="preserve">        其他政府收费公路专项债券收入安排的支出</t>
  </si>
  <si>
    <t xml:space="preserve">  21472</t>
  </si>
  <si>
    <t xml:space="preserve">    车辆通行费对应专项债务收入安排的支出</t>
  </si>
  <si>
    <t xml:space="preserve">  21473</t>
  </si>
  <si>
    <t xml:space="preserve">    港口建设费对应专项债务收入安排的支出</t>
  </si>
  <si>
    <t xml:space="preserve">    2147301</t>
  </si>
  <si>
    <t xml:space="preserve">    2147303</t>
  </si>
  <si>
    <t xml:space="preserve">    2147399</t>
  </si>
  <si>
    <t xml:space="preserve">        其他港口建设费对应专项债务收入安排的支出</t>
  </si>
  <si>
    <t>215</t>
  </si>
  <si>
    <t>资源勘探信息等支出</t>
  </si>
  <si>
    <t xml:space="preserve">  21562</t>
  </si>
  <si>
    <t xml:space="preserve">    农网还贷资金支出</t>
  </si>
  <si>
    <t xml:space="preserve">    2156201</t>
  </si>
  <si>
    <t xml:space="preserve">        中央农网还贷资金支出</t>
  </si>
  <si>
    <t xml:space="preserve">    2156202</t>
  </si>
  <si>
    <t xml:space="preserve">        地方农网还贷资金支出</t>
  </si>
  <si>
    <t xml:space="preserve">    2156299</t>
  </si>
  <si>
    <t xml:space="preserve">        其他农网还贷资金支出</t>
  </si>
  <si>
    <t>217</t>
  </si>
  <si>
    <t>金融支出</t>
  </si>
  <si>
    <t xml:space="preserve">  21704</t>
  </si>
  <si>
    <t xml:space="preserve">    2170402</t>
  </si>
  <si>
    <t xml:space="preserve">        中央特别国债经营基金支出</t>
  </si>
  <si>
    <t xml:space="preserve">    2170403</t>
  </si>
  <si>
    <t xml:space="preserve">        中央特别国债经营基金财务支出</t>
  </si>
  <si>
    <t>229</t>
  </si>
  <si>
    <t xml:space="preserve">  22904</t>
  </si>
  <si>
    <t xml:space="preserve">    其他政府性基金及对应专项债务收入安排的支出</t>
  </si>
  <si>
    <t xml:space="preserve">    2290401</t>
  </si>
  <si>
    <t xml:space="preserve">        其他政府性基金安排的支出</t>
  </si>
  <si>
    <t xml:space="preserve">    2290402</t>
  </si>
  <si>
    <t xml:space="preserve">        其他地方自行试点项目收益专项债券收入安排的支出</t>
  </si>
  <si>
    <t xml:space="preserve">    2290403</t>
  </si>
  <si>
    <t xml:space="preserve">        其他政府性基金债务收入安排的支出</t>
  </si>
  <si>
    <t xml:space="preserve">  22908</t>
  </si>
  <si>
    <t xml:space="preserve">    彩票发行销售机构业务费安排的支出</t>
  </si>
  <si>
    <t xml:space="preserve">    2290802</t>
  </si>
  <si>
    <t xml:space="preserve">        福利彩票发行机构的业务费支出</t>
  </si>
  <si>
    <t xml:space="preserve">    2290803</t>
  </si>
  <si>
    <t xml:space="preserve">        体育彩票发行机构的业务费支出</t>
  </si>
  <si>
    <t xml:space="preserve">    2290804</t>
  </si>
  <si>
    <t xml:space="preserve">        福利彩票销售机构的业务费支出</t>
  </si>
  <si>
    <t xml:space="preserve">    2290805</t>
  </si>
  <si>
    <t xml:space="preserve">        体育彩票销售机构的业务费支出</t>
  </si>
  <si>
    <t xml:space="preserve">    2290806</t>
  </si>
  <si>
    <t xml:space="preserve">        彩票兑奖周转金支出</t>
  </si>
  <si>
    <t xml:space="preserve">    2290807</t>
  </si>
  <si>
    <t xml:space="preserve">        彩票发行销售风险基金支出</t>
  </si>
  <si>
    <t xml:space="preserve">    2290808</t>
  </si>
  <si>
    <t xml:space="preserve">        彩票市场调控资金支出</t>
  </si>
  <si>
    <t xml:space="preserve">    2290899</t>
  </si>
  <si>
    <t xml:space="preserve">        其他彩票发行销售机构业务费安排的支出</t>
  </si>
  <si>
    <t xml:space="preserve">    22960</t>
  </si>
  <si>
    <t xml:space="preserve">        彩票公益金安排的支出</t>
  </si>
  <si>
    <t xml:space="preserve">    2296001</t>
  </si>
  <si>
    <t xml:space="preserve">        用于补充全国社会保障基金的彩票公益金支出</t>
  </si>
  <si>
    <t xml:space="preserve">    2296002</t>
  </si>
  <si>
    <t xml:space="preserve">        用于社会福利的彩票公益金支出</t>
  </si>
  <si>
    <t xml:space="preserve">    2296003</t>
  </si>
  <si>
    <t xml:space="preserve">        用于体育事业的彩票公益金支出</t>
  </si>
  <si>
    <t xml:space="preserve">    2296004</t>
  </si>
  <si>
    <t xml:space="preserve">        用于教育事业的彩票公益金支出</t>
  </si>
  <si>
    <t xml:space="preserve">    2296005</t>
  </si>
  <si>
    <t xml:space="preserve">        用于红十字事业的彩票公益金支出</t>
  </si>
  <si>
    <t xml:space="preserve">    2296006</t>
  </si>
  <si>
    <t xml:space="preserve">        用于残疾人事业的彩票公益金支出</t>
  </si>
  <si>
    <t xml:space="preserve">    2296010</t>
  </si>
  <si>
    <t xml:space="preserve">        用于文化事业的彩票公益金支出</t>
  </si>
  <si>
    <t xml:space="preserve">    2296011</t>
  </si>
  <si>
    <t xml:space="preserve">        用于扶贫的彩票公益金支出</t>
  </si>
  <si>
    <t xml:space="preserve">    2296012</t>
  </si>
  <si>
    <t xml:space="preserve">        用于法律援助的彩票公益金支出</t>
  </si>
  <si>
    <t xml:space="preserve">    2296013</t>
  </si>
  <si>
    <t xml:space="preserve">        用于城乡医疗救助的彩票公益金支出</t>
  </si>
  <si>
    <t xml:space="preserve">    2296099</t>
  </si>
  <si>
    <t xml:space="preserve">        用于其他社会公益事业的彩票公益金支出</t>
  </si>
  <si>
    <t>230</t>
  </si>
  <si>
    <t>转移性支出</t>
  </si>
  <si>
    <t xml:space="preserve">  23004</t>
  </si>
  <si>
    <t xml:space="preserve">    政府性基金转移支付</t>
  </si>
  <si>
    <t xml:space="preserve">    2300401</t>
  </si>
  <si>
    <t xml:space="preserve">        政府性基金补助支出</t>
  </si>
  <si>
    <t xml:space="preserve">    2300402</t>
  </si>
  <si>
    <t xml:space="preserve">        政府性基金上解支出</t>
  </si>
  <si>
    <t xml:space="preserve">  23008</t>
  </si>
  <si>
    <t xml:space="preserve">    调出资金</t>
  </si>
  <si>
    <t xml:space="preserve">    2300802</t>
  </si>
  <si>
    <t xml:space="preserve">        政府性基金预算调出资金</t>
  </si>
  <si>
    <t xml:space="preserve">  23009</t>
  </si>
  <si>
    <t xml:space="preserve">    年终结余</t>
  </si>
  <si>
    <t xml:space="preserve">    2300902</t>
  </si>
  <si>
    <t xml:space="preserve">        政府性基金年终结余</t>
  </si>
  <si>
    <t xml:space="preserve">  23011</t>
  </si>
  <si>
    <t xml:space="preserve">    债务转贷支出</t>
  </si>
  <si>
    <t xml:space="preserve">    2301105</t>
  </si>
  <si>
    <t xml:space="preserve">        海南省高等级公路车辆通行附加费债务转贷支出</t>
  </si>
  <si>
    <t xml:space="preserve">    2301106</t>
  </si>
  <si>
    <t xml:space="preserve">        港口建设费债务转贷支出</t>
  </si>
  <si>
    <t xml:space="preserve">    2301109</t>
  </si>
  <si>
    <t xml:space="preserve">        国家电影事业发展专项资金债务转贷支出</t>
  </si>
  <si>
    <t xml:space="preserve">    2301115</t>
  </si>
  <si>
    <t xml:space="preserve">        国有土地使用权出让金债务转贷支出</t>
  </si>
  <si>
    <t xml:space="preserve">    2301116</t>
  </si>
  <si>
    <t xml:space="preserve">        国有土地收益基金债务转贷支出</t>
  </si>
  <si>
    <t xml:space="preserve">    2301117</t>
  </si>
  <si>
    <t xml:space="preserve">        农业土地开发资金债务转贷支出</t>
  </si>
  <si>
    <t xml:space="preserve">    2301118</t>
  </si>
  <si>
    <t xml:space="preserve">        大中型水库库区基金债务转贷支出</t>
  </si>
  <si>
    <t xml:space="preserve">    2301120</t>
  </si>
  <si>
    <t xml:space="preserve">        城市基础设施配套费债务转贷支出</t>
  </si>
  <si>
    <t xml:space="preserve">    2301121</t>
  </si>
  <si>
    <t xml:space="preserve">        小型水库移民扶助基金债务转贷支出</t>
  </si>
  <si>
    <t xml:space="preserve">    2301122</t>
  </si>
  <si>
    <t xml:space="preserve">        国家重大水利工程建设基金债务转贷支出</t>
  </si>
  <si>
    <t xml:space="preserve">    2301123</t>
  </si>
  <si>
    <t xml:space="preserve">        车辆通行费债务转贷支出</t>
  </si>
  <si>
    <t xml:space="preserve">    2301124</t>
  </si>
  <si>
    <t xml:space="preserve">        污水处理费债务转贷支出</t>
  </si>
  <si>
    <t xml:space="preserve">    2301131</t>
  </si>
  <si>
    <t xml:space="preserve">        土地储备专项债券转贷支出</t>
  </si>
  <si>
    <t xml:space="preserve">    2301132</t>
  </si>
  <si>
    <t xml:space="preserve">        政府收费公路专项债券转贷支出</t>
  </si>
  <si>
    <t xml:space="preserve">    2301133</t>
  </si>
  <si>
    <t xml:space="preserve">        棚户区改造专项债券转贷支出</t>
  </si>
  <si>
    <t xml:space="preserve">    2301198</t>
  </si>
  <si>
    <t xml:space="preserve">        其他地方自行试点项目收益专项债券转贷支出</t>
  </si>
  <si>
    <t xml:space="preserve">    2301199</t>
  </si>
  <si>
    <t xml:space="preserve">        其他地方政府债务转贷支出</t>
  </si>
  <si>
    <t>231</t>
  </si>
  <si>
    <t xml:space="preserve">  23104</t>
  </si>
  <si>
    <t xml:space="preserve">    地方政府专项债务还本支出</t>
  </si>
  <si>
    <t xml:space="preserve">    2310401</t>
  </si>
  <si>
    <t xml:space="preserve">        海南省高等级公路车辆通行附加费债务还本支出</t>
  </si>
  <si>
    <t xml:space="preserve">    2310402</t>
  </si>
  <si>
    <t xml:space="preserve">        港口建设费债务还本支出</t>
  </si>
  <si>
    <t xml:space="preserve">    2310405</t>
  </si>
  <si>
    <t xml:space="preserve">        国家电影事业发展专项资金债务还本支出</t>
  </si>
  <si>
    <t xml:space="preserve">    2310411</t>
  </si>
  <si>
    <t xml:space="preserve">        国有土地使用权出让金债务还本支出</t>
  </si>
  <si>
    <t xml:space="preserve">    2310412</t>
  </si>
  <si>
    <t xml:space="preserve">        国有土地收益基金债务还本支出</t>
  </si>
  <si>
    <t xml:space="preserve">    2310413</t>
  </si>
  <si>
    <t xml:space="preserve">        农业土地开发资金债务还本支出</t>
  </si>
  <si>
    <t xml:space="preserve">    2310414</t>
  </si>
  <si>
    <t xml:space="preserve">        大中型水库库区基金债务还本支出</t>
  </si>
  <si>
    <t xml:space="preserve">    2310416</t>
  </si>
  <si>
    <t xml:space="preserve">        城市基础设施配套费债务还本支出</t>
  </si>
  <si>
    <t xml:space="preserve">    2310417</t>
  </si>
  <si>
    <t xml:space="preserve">        小型水库移民扶助基金债务还本支出</t>
  </si>
  <si>
    <t xml:space="preserve">    2310418</t>
  </si>
  <si>
    <t xml:space="preserve">        国家重大水利工程建设基金债务还本支出</t>
  </si>
  <si>
    <t xml:space="preserve">    2310419</t>
  </si>
  <si>
    <t xml:space="preserve">        车辆通行费债务还本支出</t>
  </si>
  <si>
    <t xml:space="preserve">    2310420</t>
  </si>
  <si>
    <t xml:space="preserve">        污水处理费债务还本支出</t>
  </si>
  <si>
    <t xml:space="preserve">    2310431</t>
  </si>
  <si>
    <t xml:space="preserve">        土地储备专项债券还本支出</t>
  </si>
  <si>
    <t xml:space="preserve">    2310432</t>
  </si>
  <si>
    <t xml:space="preserve">        政府收费公路专项债券还本支出</t>
  </si>
  <si>
    <t xml:space="preserve">    2310433</t>
  </si>
  <si>
    <t xml:space="preserve">        棚户区改造专项债券还本支出</t>
  </si>
  <si>
    <t xml:space="preserve">    2310498</t>
  </si>
  <si>
    <t xml:space="preserve">        其他地方自行试点项目收益专项债券还本支出</t>
  </si>
  <si>
    <t xml:space="preserve">    2310499</t>
  </si>
  <si>
    <t xml:space="preserve">        其他政府性基金债务还本支出</t>
  </si>
  <si>
    <t>232</t>
  </si>
  <si>
    <t>债务付息支出</t>
  </si>
  <si>
    <t xml:space="preserve">  23204</t>
  </si>
  <si>
    <t xml:space="preserve">    地方政府专项债务付息支出</t>
  </si>
  <si>
    <t xml:space="preserve">    2320401</t>
  </si>
  <si>
    <t xml:space="preserve">        海南省高等级公路车辆通行附加费债务付息支出</t>
  </si>
  <si>
    <t xml:space="preserve">    2320402</t>
  </si>
  <si>
    <t xml:space="preserve">        港口建设费债务付息支出</t>
  </si>
  <si>
    <t xml:space="preserve">    2320405</t>
  </si>
  <si>
    <t xml:space="preserve">        国家电影事业发展专项资金债务付息支出</t>
  </si>
  <si>
    <t xml:space="preserve">    2320411</t>
  </si>
  <si>
    <t xml:space="preserve">        国有土地使用权出让金债务付息支出</t>
  </si>
  <si>
    <t xml:space="preserve">    2320412</t>
  </si>
  <si>
    <t xml:space="preserve">        国有土地收益基金债务付息支出</t>
  </si>
  <si>
    <t xml:space="preserve">    2320413</t>
  </si>
  <si>
    <t xml:space="preserve">        农业土地开发资金债务付息支出</t>
  </si>
  <si>
    <t xml:space="preserve">    2320414</t>
  </si>
  <si>
    <t xml:space="preserve">        大中型水库库区基金债务付息支出</t>
  </si>
  <si>
    <t xml:space="preserve">    2320416</t>
  </si>
  <si>
    <t xml:space="preserve">        城市基础设施配套费债务付息支出</t>
  </si>
  <si>
    <t xml:space="preserve">    2320417</t>
  </si>
  <si>
    <t xml:space="preserve">        小型水库移民扶助基金债务付息支出</t>
  </si>
  <si>
    <t xml:space="preserve">    2320418</t>
  </si>
  <si>
    <t xml:space="preserve">        国家重大水利工程建设基金债务付息支出</t>
  </si>
  <si>
    <t xml:space="preserve">    2320419</t>
  </si>
  <si>
    <t xml:space="preserve">        车辆通行费债务付息支出</t>
  </si>
  <si>
    <t xml:space="preserve">    2320420</t>
  </si>
  <si>
    <t xml:space="preserve">        污水处理费债务付息支出</t>
  </si>
  <si>
    <t xml:space="preserve">    2320431</t>
  </si>
  <si>
    <t xml:space="preserve">        土地储备专项债券付息支出</t>
  </si>
  <si>
    <t xml:space="preserve">    2320432</t>
  </si>
  <si>
    <t xml:space="preserve">        政府收费公路专项债券付息支出</t>
  </si>
  <si>
    <t xml:space="preserve">    2320433</t>
  </si>
  <si>
    <t xml:space="preserve">        棚户区改造专项债券付息支出</t>
  </si>
  <si>
    <t xml:space="preserve">    2320498</t>
  </si>
  <si>
    <t xml:space="preserve">        其他地方自行试点项目收益专项债券付息支出</t>
  </si>
  <si>
    <t xml:space="preserve">    2320499</t>
  </si>
  <si>
    <t xml:space="preserve">        其他政府性基金债务付息支出</t>
  </si>
  <si>
    <t>233</t>
  </si>
  <si>
    <t>债务发行费用支出</t>
  </si>
  <si>
    <t xml:space="preserve">  23304</t>
  </si>
  <si>
    <t xml:space="preserve">    地方政府专项债务发行费用支出</t>
  </si>
  <si>
    <t xml:space="preserve">    2330401</t>
  </si>
  <si>
    <t xml:space="preserve">        海南省高等级公路车辆通行附加费债务发行费用支出</t>
  </si>
  <si>
    <t xml:space="preserve">    2330402</t>
  </si>
  <si>
    <t xml:space="preserve">        港口建设费债务发行费用支出</t>
  </si>
  <si>
    <t xml:space="preserve">    2330405</t>
  </si>
  <si>
    <t xml:space="preserve">        国家电影事业发展专项资金债务发行费用支出</t>
  </si>
  <si>
    <t xml:space="preserve">    2330411</t>
  </si>
  <si>
    <t xml:space="preserve">        国有土地使用权出让金债务发行费用支出</t>
  </si>
  <si>
    <t xml:space="preserve">    2330412</t>
  </si>
  <si>
    <t xml:space="preserve">        国有土地收益基金债务发行费用支出</t>
  </si>
  <si>
    <t xml:space="preserve">    2330413</t>
  </si>
  <si>
    <t xml:space="preserve">        农业土地开发资金债务发行费用支出</t>
  </si>
  <si>
    <t xml:space="preserve">    2330414</t>
  </si>
  <si>
    <t xml:space="preserve">        大中型水库库区基金债务发行费用支出</t>
  </si>
  <si>
    <t xml:space="preserve">    2330416</t>
  </si>
  <si>
    <t xml:space="preserve">        城市基础设施配套费债务发行费用支出</t>
  </si>
  <si>
    <t xml:space="preserve">    2330417</t>
  </si>
  <si>
    <t xml:space="preserve">        小型水库移民扶助基金债务发行费用支出</t>
  </si>
  <si>
    <t xml:space="preserve">    2330418</t>
  </si>
  <si>
    <t xml:space="preserve">        国家重大水利工程建设基金债务发行费用支出</t>
  </si>
  <si>
    <t xml:space="preserve">    2330419</t>
  </si>
  <si>
    <t xml:space="preserve">        车辆通行费债务发行费用支出</t>
  </si>
  <si>
    <t xml:space="preserve">    2330420</t>
  </si>
  <si>
    <t xml:space="preserve">        污水处理费债务发行费用支出</t>
  </si>
  <si>
    <t xml:space="preserve">    2330431</t>
  </si>
  <si>
    <t xml:space="preserve">        土地储备专项债券发行费用支出</t>
  </si>
  <si>
    <t xml:space="preserve">    2330432</t>
  </si>
  <si>
    <t xml:space="preserve">        政府收费公路专项债券发行费用支出</t>
  </si>
  <si>
    <t xml:space="preserve">    2330433</t>
  </si>
  <si>
    <t xml:space="preserve">        棚户区改造专项债券发行费用支出</t>
  </si>
  <si>
    <t xml:space="preserve">    2330498</t>
  </si>
  <si>
    <t xml:space="preserve">        其他地方自行试点项目收益专项债券发行费用支出</t>
  </si>
  <si>
    <t xml:space="preserve">    2330499</t>
  </si>
  <si>
    <t xml:space="preserve">        其他政府性基金债务发行费用支出</t>
  </si>
  <si>
    <t>表8</t>
  </si>
  <si>
    <r>
      <t>2024</t>
    </r>
    <r>
      <rPr>
        <b/>
        <sz val="16"/>
        <rFont val="宋体"/>
        <family val="0"/>
      </rPr>
      <t>年东区街道办事处</t>
    </r>
    <r>
      <rPr>
        <b/>
        <sz val="14"/>
        <color indexed="8"/>
        <rFont val="宋体"/>
        <family val="0"/>
      </rPr>
      <t>政府债券转贷及还本情况表</t>
    </r>
  </si>
  <si>
    <t>金额</t>
  </si>
  <si>
    <t>一、 2024年转贷数</t>
  </si>
  <si>
    <t>1.一般债券</t>
  </si>
  <si>
    <t>其中：新增债券</t>
  </si>
  <si>
    <t xml:space="preserve">     置换债券</t>
  </si>
  <si>
    <t xml:space="preserve">     再融资债券</t>
  </si>
  <si>
    <t>2.专项债券</t>
  </si>
  <si>
    <t>二、2023年还本执行数</t>
  </si>
  <si>
    <t>三、2023年付息执行数</t>
  </si>
  <si>
    <t>四、2023年还本预算数</t>
  </si>
  <si>
    <t>五、2023年付息预算数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</si>
</sst>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Red]\-0.00\ "/>
    <numFmt numFmtId="178" formatCode="#,##0_);[Red]\(#,##0\)"/>
    <numFmt numFmtId="179" formatCode="#,##0.00_ "/>
  </numFmts>
  <fonts count="77">
    <font>
      <sz val="11"/>
      <color indexed="8"/>
      <name val="宋体"/>
      <family val="0"/>
    </font>
    <font>
      <sz val="11"/>
      <name val="宋体"/>
      <family val="0"/>
    </font>
    <font>
      <sz val="12"/>
      <name val="宋体"/>
      <family val="0"/>
    </font>
    <font>
      <b/>
      <sz val="16"/>
      <name val="Times New Roman"/>
      <family val="1"/>
    </font>
    <font>
      <b/>
      <sz val="16"/>
      <name val="方正大标宋简体"/>
      <family val="0"/>
    </font>
    <font>
      <sz val="10"/>
      <color indexed="8"/>
      <name val="宋体"/>
      <family val="0"/>
    </font>
    <font>
      <b/>
      <sz val="9"/>
      <color indexed="8"/>
      <name val="宋体"/>
      <family val="0"/>
    </font>
    <font>
      <b/>
      <sz val="9"/>
      <color indexed="8"/>
      <name val="Times New Roman"/>
      <family val="1"/>
    </font>
    <font>
      <sz val="9"/>
      <color indexed="8"/>
      <name val="宋体"/>
      <family val="0"/>
    </font>
    <font>
      <sz val="14"/>
      <color indexed="8"/>
      <name val="方正小标宋简体"/>
      <family val="4"/>
    </font>
    <font>
      <sz val="14"/>
      <color indexed="8"/>
      <name val="Times New Roman"/>
      <family val="1"/>
    </font>
    <font>
      <sz val="9"/>
      <name val="Times New Roman"/>
      <family val="1"/>
    </font>
    <font>
      <sz val="10"/>
      <name val="宋体"/>
      <family val="0"/>
    </font>
    <font>
      <b/>
      <sz val="9"/>
      <color indexed="63"/>
      <name val="宋体"/>
      <family val="0"/>
    </font>
    <font>
      <sz val="9"/>
      <color indexed="8"/>
      <name val="Times New Roman"/>
      <family val="1"/>
    </font>
    <font>
      <b/>
      <sz val="9"/>
      <color indexed="8"/>
      <name val="黑体"/>
      <family val="3"/>
    </font>
    <font>
      <sz val="14"/>
      <color indexed="8"/>
      <name val="宋体"/>
      <family val="0"/>
    </font>
    <font>
      <sz val="16"/>
      <color indexed="8"/>
      <name val="方正小标宋简体"/>
      <family val="4"/>
    </font>
    <font>
      <sz val="10"/>
      <color indexed="8"/>
      <name val="方正小标宋简体"/>
      <family val="4"/>
    </font>
    <font>
      <sz val="24"/>
      <color indexed="8"/>
      <name val="方正小标宋简体"/>
      <family val="4"/>
    </font>
    <font>
      <sz val="9"/>
      <name val="宋体"/>
      <family val="0"/>
    </font>
    <font>
      <sz val="16"/>
      <name val="Times New Roman"/>
      <family val="1"/>
    </font>
    <font>
      <sz val="16"/>
      <name val="方正大标宋简体"/>
      <family val="0"/>
    </font>
    <font>
      <b/>
      <sz val="16"/>
      <name val="宋体"/>
      <family val="0"/>
    </font>
    <font>
      <b/>
      <sz val="12"/>
      <name val="宋体"/>
      <family val="0"/>
    </font>
    <font>
      <b/>
      <sz val="12"/>
      <name val="Times New Roman"/>
      <family val="1"/>
    </font>
    <font>
      <b/>
      <sz val="11"/>
      <color indexed="8"/>
      <name val="宋体"/>
      <family val="0"/>
    </font>
    <font>
      <sz val="8"/>
      <color indexed="8"/>
      <name val="宋体"/>
      <family val="0"/>
    </font>
    <font>
      <sz val="12"/>
      <name val="Times New Roman"/>
      <family val="1"/>
    </font>
    <font>
      <sz val="10"/>
      <name val="Times New Roman"/>
      <family val="1"/>
    </font>
    <font>
      <b/>
      <sz val="12"/>
      <color indexed="8"/>
      <name val="宋体"/>
      <family val="0"/>
    </font>
    <font>
      <b/>
      <sz val="11"/>
      <name val="Times New Roman"/>
      <family val="1"/>
    </font>
    <font>
      <b/>
      <sz val="11"/>
      <color indexed="8"/>
      <name val="Times New Roman"/>
      <family val="1"/>
    </font>
    <font>
      <sz val="11"/>
      <name val="Times New Roman"/>
      <family val="1"/>
    </font>
    <font>
      <sz val="11"/>
      <color indexed="8"/>
      <name val="Times New Roman"/>
      <family val="1"/>
    </font>
    <font>
      <sz val="10"/>
      <name val="Arial"/>
      <family val="2"/>
    </font>
    <font>
      <sz val="12"/>
      <color indexed="8"/>
      <name val="宋体"/>
      <family val="0"/>
    </font>
    <font>
      <b/>
      <sz val="10"/>
      <name val="宋体"/>
      <family val="0"/>
    </font>
    <font>
      <b/>
      <sz val="10"/>
      <color indexed="8"/>
      <name val="宋体"/>
      <family val="0"/>
    </font>
    <font>
      <b/>
      <sz val="14"/>
      <name val="宋体"/>
      <family val="0"/>
    </font>
    <font>
      <sz val="24"/>
      <color indexed="8"/>
      <name val="宋体"/>
      <family val="0"/>
    </font>
    <font>
      <b/>
      <sz val="9"/>
      <name val="宋体"/>
      <family val="0"/>
    </font>
    <font>
      <b/>
      <sz val="14"/>
      <name val="方正大标宋简体"/>
      <family val="0"/>
    </font>
    <font>
      <sz val="16"/>
      <color indexed="8"/>
      <name val="Times New Roman"/>
      <family val="1"/>
    </font>
    <font>
      <sz val="10"/>
      <color indexed="8"/>
      <name val="Times New Roman"/>
      <family val="1"/>
    </font>
    <font>
      <sz val="24"/>
      <color indexed="8"/>
      <name val="Times New Roman"/>
      <family val="1"/>
    </font>
    <font>
      <sz val="11"/>
      <color indexed="10"/>
      <name val="宋体"/>
      <family val="0"/>
    </font>
    <font>
      <sz val="11"/>
      <color indexed="9"/>
      <name val="宋体"/>
      <family val="0"/>
    </font>
    <font>
      <sz val="11"/>
      <color indexed="37"/>
      <name val="宋体"/>
      <family val="0"/>
    </font>
    <font>
      <b/>
      <sz val="11"/>
      <color indexed="63"/>
      <name val="宋体"/>
      <family val="0"/>
    </font>
    <font>
      <sz val="11"/>
      <color indexed="52"/>
      <name val="宋体"/>
      <family val="0"/>
    </font>
    <font>
      <b/>
      <sz val="15"/>
      <color indexed="54"/>
      <name val="宋体"/>
      <family val="0"/>
    </font>
    <font>
      <sz val="11"/>
      <color indexed="60"/>
      <name val="宋体"/>
      <family val="0"/>
    </font>
    <font>
      <sz val="11"/>
      <color indexed="62"/>
      <name val="宋体"/>
      <family val="0"/>
    </font>
    <font>
      <b/>
      <sz val="11"/>
      <color indexed="52"/>
      <name val="宋体"/>
      <family val="0"/>
    </font>
    <font>
      <b/>
      <sz val="18"/>
      <color indexed="54"/>
      <name val="宋体"/>
      <family val="0"/>
    </font>
    <font>
      <b/>
      <sz val="13"/>
      <color indexed="54"/>
      <name val="宋体"/>
      <family val="0"/>
    </font>
    <font>
      <sz val="12"/>
      <color indexed="20"/>
      <name val="宋体"/>
      <family val="0"/>
    </font>
    <font>
      <sz val="11"/>
      <color indexed="17"/>
      <name val="宋体"/>
      <family val="0"/>
    </font>
    <font>
      <u val="single"/>
      <sz val="11"/>
      <color indexed="20"/>
      <name val="宋体"/>
      <family val="0"/>
    </font>
    <font>
      <sz val="11"/>
      <color indexed="20"/>
      <name val="宋体"/>
      <family val="0"/>
    </font>
    <font>
      <b/>
      <sz val="11"/>
      <color indexed="54"/>
      <name val="宋体"/>
      <family val="0"/>
    </font>
    <font>
      <sz val="11"/>
      <color indexed="20"/>
      <name val="Tahoma"/>
      <family val="2"/>
    </font>
    <font>
      <b/>
      <sz val="11"/>
      <color indexed="9"/>
      <name val="宋体"/>
      <family val="0"/>
    </font>
    <font>
      <sz val="10"/>
      <name val="Helv"/>
      <family val="2"/>
    </font>
    <font>
      <i/>
      <sz val="11"/>
      <color indexed="23"/>
      <name val="宋体"/>
      <family val="0"/>
    </font>
    <font>
      <u val="single"/>
      <sz val="11"/>
      <color indexed="12"/>
      <name val="宋体"/>
      <family val="0"/>
    </font>
    <font>
      <b/>
      <sz val="18"/>
      <color indexed="56"/>
      <name val="宋体"/>
      <family val="0"/>
    </font>
    <font>
      <sz val="12"/>
      <color indexed="16"/>
      <name val="宋体"/>
      <family val="0"/>
    </font>
    <font>
      <sz val="11"/>
      <color indexed="17"/>
      <name val="Tahoma"/>
      <family val="2"/>
    </font>
    <font>
      <b/>
      <sz val="14"/>
      <color indexed="8"/>
      <name val="宋体"/>
      <family val="0"/>
    </font>
    <font>
      <b/>
      <sz val="16"/>
      <color indexed="8"/>
      <name val="方正小标宋简体"/>
      <family val="4"/>
    </font>
    <font>
      <b/>
      <sz val="16"/>
      <color indexed="8"/>
      <name val="宋体"/>
      <family val="0"/>
    </font>
    <font>
      <sz val="11"/>
      <name val="Calibri"/>
      <family val="0"/>
    </font>
    <font>
      <b/>
      <sz val="14"/>
      <name val="Calibri"/>
      <family val="0"/>
    </font>
    <font>
      <sz val="9"/>
      <color rgb="FF000000"/>
      <name val="宋体"/>
      <family val="0"/>
    </font>
    <font>
      <b/>
      <sz val="8"/>
      <name val="宋体"/>
      <family val="2"/>
    </font>
  </fonts>
  <fills count="20">
    <fill>
      <patternFill/>
    </fill>
    <fill>
      <patternFill patternType="gray125"/>
    </fill>
    <fill>
      <patternFill patternType="solid">
        <fgColor indexed="45"/>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51"/>
        <bgColor indexed="64"/>
      </patternFill>
    </fill>
    <fill>
      <patternFill patternType="solid">
        <fgColor indexed="53"/>
        <bgColor indexed="64"/>
      </patternFill>
    </fill>
    <fill>
      <patternFill patternType="solid">
        <fgColor indexed="62"/>
        <bgColor indexed="64"/>
      </patternFill>
    </fill>
    <fill>
      <patternFill patternType="solid">
        <fgColor indexed="27"/>
        <bgColor indexed="64"/>
      </patternFill>
    </fill>
    <fill>
      <patternFill patternType="solid">
        <fgColor indexed="57"/>
        <bgColor indexed="64"/>
      </patternFill>
    </fill>
    <fill>
      <patternFill patternType="solid">
        <fgColor indexed="26"/>
        <bgColor indexed="64"/>
      </patternFill>
    </fill>
    <fill>
      <patternFill patternType="solid">
        <fgColor indexed="4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color indexed="63"/>
      </right>
      <top style="thin"/>
      <bottom style="thin"/>
    </border>
    <border>
      <left style="thin"/>
      <right style="thin">
        <color indexed="8"/>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top style="thin"/>
      <bottom style="thin"/>
    </border>
    <border>
      <left/>
      <right style="thin"/>
      <top style="thin"/>
      <bottom style="thin"/>
    </border>
    <border>
      <left>
        <color indexed="8"/>
      </left>
      <right style="thin">
        <color indexed="8"/>
      </right>
      <top>
        <color indexed="8"/>
      </top>
      <bottom style="thin">
        <color indexed="8"/>
      </bottom>
    </border>
    <border>
      <left style="thin">
        <color indexed="8"/>
      </left>
      <right style="thin">
        <color indexed="8"/>
      </right>
      <top>
        <color indexed="8"/>
      </top>
      <bottom style="thin">
        <color indexed="8"/>
      </bottom>
    </border>
  </borders>
  <cellStyleXfs count="25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8" fillId="2" borderId="0" applyNumberFormat="0" applyBorder="0" applyAlignment="0" applyProtection="0"/>
    <xf numFmtId="44" fontId="0" fillId="0" borderId="0" applyFont="0" applyFill="0" applyBorder="0" applyAlignment="0" applyProtection="0"/>
    <xf numFmtId="0" fontId="47" fillId="3" borderId="0" applyNumberFormat="0" applyBorder="0" applyAlignment="0" applyProtection="0"/>
    <xf numFmtId="0" fontId="0" fillId="4" borderId="0" applyNumberFormat="0" applyBorder="0" applyAlignment="0" applyProtection="0"/>
    <xf numFmtId="0" fontId="53" fillId="3" borderId="1" applyNumberFormat="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0" fontId="60" fillId="2" borderId="0" applyNumberFormat="0" applyBorder="0" applyAlignment="0" applyProtection="0"/>
    <xf numFmtId="0" fontId="62" fillId="2" borderId="0" applyNumberFormat="0" applyBorder="0" applyAlignment="0" applyProtection="0"/>
    <xf numFmtId="0" fontId="0" fillId="5" borderId="0" applyNumberFormat="0" applyBorder="0" applyAlignment="0" applyProtection="0"/>
    <xf numFmtId="0" fontId="47" fillId="5" borderId="0" applyNumberFormat="0" applyBorder="0" applyAlignment="0" applyProtection="0"/>
    <xf numFmtId="0" fontId="58" fillId="6" borderId="0" applyNumberFormat="0" applyBorder="0" applyAlignment="0" applyProtection="0"/>
    <xf numFmtId="0" fontId="66" fillId="0" borderId="0" applyNumberFormat="0" applyFill="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7" borderId="2" applyNumberFormat="0" applyFont="0" applyAlignment="0" applyProtection="0"/>
    <xf numFmtId="0" fontId="2" fillId="0" borderId="0">
      <alignment vertical="center"/>
      <protection/>
    </xf>
    <xf numFmtId="0" fontId="47" fillId="3" borderId="0" applyNumberFormat="0" applyBorder="0" applyAlignment="0" applyProtection="0"/>
    <xf numFmtId="0" fontId="2" fillId="0" borderId="0" applyNumberFormat="0" applyFont="0" applyFill="0" applyBorder="0" applyAlignment="0" applyProtection="0"/>
    <xf numFmtId="0" fontId="61" fillId="0" borderId="0" applyNumberFormat="0" applyFill="0" applyBorder="0" applyAlignment="0" applyProtection="0"/>
    <xf numFmtId="0" fontId="46" fillId="0" borderId="0" applyNumberFormat="0" applyFill="0" applyBorder="0" applyAlignment="0" applyProtection="0"/>
    <xf numFmtId="0" fontId="55" fillId="0" borderId="0" applyNumberFormat="0" applyFill="0" applyBorder="0" applyAlignment="0" applyProtection="0"/>
    <xf numFmtId="0" fontId="2" fillId="0" borderId="0">
      <alignment vertical="center"/>
      <protection/>
    </xf>
    <xf numFmtId="43" fontId="2" fillId="0" borderId="0" applyFont="0" applyFill="0" applyBorder="0" applyAlignment="0" applyProtection="0"/>
    <xf numFmtId="43" fontId="2" fillId="0" borderId="0" applyFont="0" applyFill="0" applyBorder="0" applyAlignment="0" applyProtection="0"/>
    <xf numFmtId="0" fontId="64" fillId="0" borderId="0">
      <alignment/>
      <protection/>
    </xf>
    <xf numFmtId="0" fontId="0" fillId="5" borderId="0" applyNumberFormat="0" applyBorder="0" applyAlignment="0" applyProtection="0"/>
    <xf numFmtId="0" fontId="47" fillId="8" borderId="0" applyNumberFormat="0" applyBorder="0" applyAlignment="0" applyProtection="0"/>
    <xf numFmtId="0" fontId="0" fillId="9" borderId="0" applyNumberFormat="0" applyBorder="0" applyAlignment="0" applyProtection="0"/>
    <xf numFmtId="0" fontId="65" fillId="0" borderId="0" applyNumberFormat="0" applyFill="0" applyBorder="0" applyAlignment="0" applyProtection="0"/>
    <xf numFmtId="0" fontId="51" fillId="0" borderId="3" applyNumberFormat="0" applyFill="0" applyAlignment="0" applyProtection="0"/>
    <xf numFmtId="0" fontId="56" fillId="0" borderId="3" applyNumberFormat="0" applyFill="0" applyAlignment="0" applyProtection="0"/>
    <xf numFmtId="0" fontId="47" fillId="10" borderId="0" applyNumberFormat="0" applyBorder="0" applyAlignment="0" applyProtection="0"/>
    <xf numFmtId="0" fontId="61" fillId="0" borderId="4" applyNumberFormat="0" applyFill="0" applyAlignment="0" applyProtection="0"/>
    <xf numFmtId="0" fontId="47" fillId="11" borderId="0" applyNumberFormat="0" applyBorder="0" applyAlignment="0" applyProtection="0"/>
    <xf numFmtId="0" fontId="49" fillId="5" borderId="5" applyNumberFormat="0" applyAlignment="0" applyProtection="0"/>
    <xf numFmtId="0" fontId="54" fillId="5" borderId="1" applyNumberFormat="0" applyAlignment="0" applyProtection="0"/>
    <xf numFmtId="0" fontId="2" fillId="0" borderId="0">
      <alignment vertical="center"/>
      <protection/>
    </xf>
    <xf numFmtId="0" fontId="2" fillId="0" borderId="0">
      <alignment/>
      <protection/>
    </xf>
    <xf numFmtId="0" fontId="63" fillId="12" borderId="6" applyNumberFormat="0" applyAlignment="0" applyProtection="0"/>
    <xf numFmtId="0" fontId="0" fillId="13" borderId="0" applyNumberFormat="0" applyBorder="0" applyAlignment="0" applyProtection="0"/>
    <xf numFmtId="0" fontId="0" fillId="6" borderId="0" applyNumberFormat="0" applyBorder="0" applyAlignment="0" applyProtection="0"/>
    <xf numFmtId="0" fontId="2" fillId="0" borderId="0">
      <alignment/>
      <protection/>
    </xf>
    <xf numFmtId="0" fontId="47" fillId="14" borderId="0" applyNumberFormat="0" applyBorder="0" applyAlignment="0" applyProtection="0"/>
    <xf numFmtId="0" fontId="50" fillId="0" borderId="7" applyNumberFormat="0" applyFill="0" applyAlignment="0" applyProtection="0"/>
    <xf numFmtId="0" fontId="60" fillId="2" borderId="0" applyNumberFormat="0" applyBorder="0" applyAlignment="0" applyProtection="0"/>
    <xf numFmtId="0" fontId="26" fillId="0" borderId="8" applyNumberFormat="0" applyFill="0" applyAlignment="0" applyProtection="0"/>
    <xf numFmtId="0" fontId="58" fillId="6" borderId="0" applyNumberFormat="0" applyBorder="0" applyAlignment="0" applyProtection="0"/>
    <xf numFmtId="0" fontId="57" fillId="2" borderId="0" applyNumberFormat="0" applyBorder="0" applyAlignment="0" applyProtection="0"/>
    <xf numFmtId="0" fontId="47" fillId="15" borderId="0" applyNumberFormat="0" applyBorder="0" applyAlignment="0" applyProtection="0"/>
    <xf numFmtId="0" fontId="52" fillId="11" borderId="0" applyNumberFormat="0" applyBorder="0" applyAlignment="0" applyProtection="0"/>
    <xf numFmtId="0" fontId="2" fillId="0" borderId="0">
      <alignment vertical="center"/>
      <protection/>
    </xf>
    <xf numFmtId="0" fontId="0" fillId="9" borderId="0" applyNumberFormat="0" applyBorder="0" applyAlignment="0" applyProtection="0"/>
    <xf numFmtId="0" fontId="2" fillId="0" borderId="0">
      <alignment/>
      <protection/>
    </xf>
    <xf numFmtId="43" fontId="2" fillId="0" borderId="0" applyFont="0" applyFill="0" applyBorder="0" applyAlignment="0" applyProtection="0"/>
    <xf numFmtId="0" fontId="47" fillId="8" borderId="0" applyNumberFormat="0" applyBorder="0" applyAlignment="0" applyProtection="0"/>
    <xf numFmtId="0" fontId="0" fillId="16"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0" fillId="7" borderId="0" applyNumberFormat="0" applyBorder="0" applyAlignment="0" applyProtection="0"/>
    <xf numFmtId="0" fontId="0" fillId="16" borderId="0" applyNumberFormat="0" applyBorder="0" applyAlignment="0" applyProtection="0"/>
    <xf numFmtId="0" fontId="0" fillId="11" borderId="0" applyNumberFormat="0" applyBorder="0" applyAlignment="0" applyProtection="0"/>
    <xf numFmtId="0" fontId="58" fillId="6" borderId="0" applyNumberFormat="0" applyBorder="0" applyAlignment="0" applyProtection="0"/>
    <xf numFmtId="0" fontId="47" fillId="15" borderId="0" applyNumberFormat="0" applyBorder="0" applyAlignment="0" applyProtection="0"/>
    <xf numFmtId="0" fontId="0" fillId="3" borderId="0" applyNumberFormat="0" applyBorder="0" applyAlignment="0" applyProtection="0"/>
    <xf numFmtId="0" fontId="0" fillId="10" borderId="0" applyNumberFormat="0" applyBorder="0" applyAlignment="0" applyProtection="0"/>
    <xf numFmtId="0" fontId="47" fillId="8" borderId="0" applyNumberFormat="0" applyBorder="0" applyAlignment="0" applyProtection="0"/>
    <xf numFmtId="0" fontId="47" fillId="17" borderId="0" applyNumberFormat="0" applyBorder="0" applyAlignment="0" applyProtection="0"/>
    <xf numFmtId="0" fontId="0" fillId="4" borderId="0" applyNumberFormat="0" applyBorder="0" applyAlignment="0" applyProtection="0"/>
    <xf numFmtId="0" fontId="0" fillId="11" borderId="0" applyNumberFormat="0" applyBorder="0" applyAlignment="0" applyProtection="0"/>
    <xf numFmtId="0" fontId="47" fillId="17" borderId="0" applyNumberFormat="0" applyBorder="0" applyAlignment="0" applyProtection="0"/>
    <xf numFmtId="0" fontId="0" fillId="11" borderId="0" applyNumberFormat="0" applyBorder="0" applyAlignment="0" applyProtection="0"/>
    <xf numFmtId="0" fontId="0" fillId="10" borderId="0" applyNumberFormat="0" applyBorder="0" applyAlignment="0" applyProtection="0"/>
    <xf numFmtId="0" fontId="35" fillId="0" borderId="0">
      <alignment/>
      <protection/>
    </xf>
    <xf numFmtId="0" fontId="2" fillId="0" borderId="0">
      <alignment vertical="center"/>
      <protection/>
    </xf>
    <xf numFmtId="0" fontId="28" fillId="0" borderId="0">
      <alignment/>
      <protection/>
    </xf>
    <xf numFmtId="0" fontId="0" fillId="7" borderId="0" applyNumberFormat="0" applyBorder="0" applyAlignment="0" applyProtection="0"/>
    <xf numFmtId="0" fontId="0" fillId="6" borderId="0" applyNumberFormat="0" applyBorder="0" applyAlignment="0" applyProtection="0"/>
    <xf numFmtId="0" fontId="47" fillId="14"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62" fillId="2" borderId="0" applyNumberFormat="0" applyBorder="0" applyAlignment="0" applyProtection="0"/>
    <xf numFmtId="0" fontId="0" fillId="11"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11" borderId="0" applyNumberFormat="0" applyBorder="0" applyAlignment="0" applyProtection="0"/>
    <xf numFmtId="0" fontId="47" fillId="8" borderId="0" applyNumberFormat="0" applyBorder="0" applyAlignment="0" applyProtection="0"/>
    <xf numFmtId="0" fontId="47" fillId="17" borderId="0" applyNumberFormat="0" applyBorder="0" applyAlignment="0" applyProtection="0"/>
    <xf numFmtId="0" fontId="47" fillId="15"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7" fillId="0" borderId="0" applyNumberFormat="0" applyFill="0" applyBorder="0" applyAlignment="0" applyProtection="0"/>
    <xf numFmtId="0" fontId="60"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68" fillId="18" borderId="0" applyNumberFormat="0" applyBorder="0" applyAlignment="0" applyProtection="0"/>
    <xf numFmtId="0" fontId="2" fillId="0" borderId="0">
      <alignment vertical="center"/>
      <protection/>
    </xf>
    <xf numFmtId="0" fontId="60" fillId="19" borderId="0" applyNumberFormat="0" applyBorder="0" applyAlignment="0" applyProtection="0"/>
    <xf numFmtId="0" fontId="60" fillId="19"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35" fillId="0" borderId="0">
      <alignment/>
      <protection hidden="1"/>
    </xf>
    <xf numFmtId="0" fontId="60"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2" fillId="0" borderId="0">
      <alignment vertical="center"/>
      <protection/>
    </xf>
    <xf numFmtId="0" fontId="62" fillId="2"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0" fillId="0" borderId="0">
      <alignment vertical="center"/>
      <protection/>
    </xf>
    <xf numFmtId="0" fontId="0" fillId="0" borderId="0">
      <alignment vertical="center"/>
      <protection/>
    </xf>
    <xf numFmtId="0" fontId="58"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58" fillId="6" borderId="0" applyNumberFormat="0" applyBorder="0" applyAlignment="0" applyProtection="0"/>
    <xf numFmtId="0" fontId="0" fillId="0" borderId="0">
      <alignment vertical="center"/>
      <protection/>
    </xf>
    <xf numFmtId="0" fontId="0" fillId="0" borderId="0">
      <alignment vertical="center"/>
      <protection/>
    </xf>
    <xf numFmtId="43" fontId="2"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9"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58" fillId="6" borderId="0" applyNumberFormat="0" applyBorder="0" applyAlignment="0" applyProtection="0"/>
    <xf numFmtId="0" fontId="0" fillId="0" borderId="0">
      <alignment vertical="center"/>
      <protection/>
    </xf>
    <xf numFmtId="0" fontId="35" fillId="0" borderId="0">
      <alignment/>
      <protection hidden="1"/>
    </xf>
    <xf numFmtId="0" fontId="2" fillId="0" borderId="0">
      <alignment/>
      <protection/>
    </xf>
    <xf numFmtId="0" fontId="2" fillId="0" borderId="0">
      <alignment/>
      <protection/>
    </xf>
    <xf numFmtId="0" fontId="2" fillId="0" borderId="0" applyProtection="0">
      <alignment/>
    </xf>
    <xf numFmtId="0" fontId="2" fillId="0" borderId="0">
      <alignment/>
      <protection/>
    </xf>
    <xf numFmtId="0" fontId="2" fillId="0" borderId="0">
      <alignment/>
      <protection/>
    </xf>
    <xf numFmtId="0" fontId="64" fillId="0" borderId="0">
      <alignment/>
      <protection/>
    </xf>
    <xf numFmtId="0" fontId="2" fillId="0" borderId="0">
      <alignment/>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12" fillId="0" borderId="0">
      <alignment/>
      <protection/>
    </xf>
    <xf numFmtId="0" fontId="0" fillId="0" borderId="0">
      <alignment vertical="center"/>
      <protection/>
    </xf>
    <xf numFmtId="0" fontId="2" fillId="0" borderId="0">
      <alignment/>
      <protection/>
    </xf>
    <xf numFmtId="0" fontId="2" fillId="0" borderId="0">
      <alignment/>
      <protection/>
    </xf>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3" fillId="12" borderId="6"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4" fillId="0" borderId="0">
      <alignment/>
      <protection/>
    </xf>
    <xf numFmtId="0" fontId="47" fillId="12" borderId="0" applyNumberFormat="0" applyBorder="0" applyAlignment="0" applyProtection="0"/>
    <xf numFmtId="0" fontId="47" fillId="13" borderId="0" applyNumberFormat="0" applyBorder="0" applyAlignment="0" applyProtection="0"/>
    <xf numFmtId="0" fontId="47" fillId="17" borderId="0" applyNumberFormat="0" applyBorder="0" applyAlignment="0" applyProtection="0"/>
    <xf numFmtId="0" fontId="35" fillId="0" borderId="0">
      <alignment/>
      <protection hidden="1"/>
    </xf>
    <xf numFmtId="0" fontId="2" fillId="0" borderId="0">
      <alignment vertical="center"/>
      <protection/>
    </xf>
    <xf numFmtId="0" fontId="2" fillId="0" borderId="0">
      <alignment/>
      <protection/>
    </xf>
    <xf numFmtId="0" fontId="2" fillId="0" borderId="0">
      <alignment/>
      <protection/>
    </xf>
    <xf numFmtId="0" fontId="2" fillId="0" borderId="0">
      <alignment/>
      <protection/>
    </xf>
  </cellStyleXfs>
  <cellXfs count="133">
    <xf numFmtId="0" fontId="0" fillId="0" borderId="0" xfId="0" applyAlignment="1">
      <alignment vertical="center"/>
    </xf>
    <xf numFmtId="0" fontId="0" fillId="0" borderId="0" xfId="0" applyAlignment="1">
      <alignment horizontal="center" vertical="center"/>
    </xf>
    <xf numFmtId="176" fontId="2" fillId="0" borderId="0" xfId="198" applyNumberFormat="1" applyFont="1" applyAlignment="1">
      <alignment vertical="center" wrapText="1"/>
      <protection/>
    </xf>
    <xf numFmtId="177" fontId="3" fillId="0" borderId="0" xfId="0" applyNumberFormat="1" applyFont="1" applyFill="1" applyAlignment="1">
      <alignment horizontal="center" vertical="center" wrapText="1"/>
    </xf>
    <xf numFmtId="177" fontId="4" fillId="0" borderId="0" xfId="0" applyNumberFormat="1" applyFont="1" applyFill="1" applyAlignment="1">
      <alignment horizontal="center" vertical="center" wrapText="1"/>
    </xf>
    <xf numFmtId="177" fontId="5" fillId="0" borderId="0" xfId="199" applyNumberFormat="1" applyFont="1" applyFill="1" applyAlignment="1">
      <alignment horizontal="center" vertical="center"/>
      <protection/>
    </xf>
    <xf numFmtId="176" fontId="6" fillId="0" borderId="9" xfId="198" applyNumberFormat="1" applyFont="1" applyBorder="1" applyAlignment="1" applyProtection="1">
      <alignment horizontal="center" vertical="center" wrapText="1"/>
      <protection locked="0"/>
    </xf>
    <xf numFmtId="49" fontId="6" fillId="4" borderId="9" xfId="199" applyNumberFormat="1" applyFont="1" applyFill="1" applyBorder="1" applyAlignment="1">
      <alignment horizontal="center" vertical="center"/>
      <protection/>
    </xf>
    <xf numFmtId="176" fontId="6" fillId="0" borderId="9" xfId="198" applyNumberFormat="1" applyFont="1" applyFill="1" applyBorder="1" applyAlignment="1" applyProtection="1">
      <alignment horizontal="left" vertical="center" wrapText="1"/>
      <protection locked="0"/>
    </xf>
    <xf numFmtId="176" fontId="7" fillId="0" borderId="9" xfId="22" applyNumberFormat="1" applyFont="1" applyFill="1" applyBorder="1" applyAlignment="1">
      <alignment horizontal="center" vertical="center"/>
    </xf>
    <xf numFmtId="176" fontId="8" fillId="0" borderId="9" xfId="198" applyNumberFormat="1" applyFont="1" applyFill="1" applyBorder="1" applyAlignment="1" applyProtection="1">
      <alignment horizontal="left" vertical="center" wrapText="1"/>
      <protection locked="0"/>
    </xf>
    <xf numFmtId="0" fontId="0" fillId="0" borderId="9" xfId="0" applyBorder="1" applyAlignment="1">
      <alignment horizontal="center" vertical="center"/>
    </xf>
    <xf numFmtId="176" fontId="8" fillId="0" borderId="0" xfId="198" applyNumberFormat="1" applyFont="1" applyFill="1" applyBorder="1" applyAlignment="1" applyProtection="1">
      <alignment horizontal="left" vertical="center" wrapText="1"/>
      <protection locked="0"/>
    </xf>
    <xf numFmtId="0" fontId="2" fillId="0" borderId="0" xfId="199" applyFont="1">
      <alignment/>
      <protection/>
    </xf>
    <xf numFmtId="177" fontId="9" fillId="0" borderId="0" xfId="181" applyNumberFormat="1" applyFont="1" applyFill="1" applyBorder="1" applyAlignment="1">
      <alignment horizontal="left" vertical="center"/>
      <protection/>
    </xf>
    <xf numFmtId="177" fontId="10" fillId="0" borderId="0" xfId="181" applyNumberFormat="1" applyFont="1" applyFill="1" applyBorder="1" applyAlignment="1">
      <alignment horizontal="left" vertical="center"/>
      <protection/>
    </xf>
    <xf numFmtId="0" fontId="11" fillId="0" borderId="0" xfId="122" applyFont="1" applyFill="1" applyBorder="1" applyAlignment="1" applyProtection="1">
      <alignment vertical="center" wrapText="1"/>
      <protection/>
    </xf>
    <xf numFmtId="0" fontId="12" fillId="0" borderId="0" xfId="122" applyFont="1" applyFill="1" applyBorder="1" applyAlignment="1" applyProtection="1">
      <alignment horizontal="right" vertical="center" wrapText="1"/>
      <protection/>
    </xf>
    <xf numFmtId="49" fontId="13" fillId="0" borderId="10" xfId="122" applyNumberFormat="1" applyFont="1" applyFill="1" applyBorder="1" applyAlignment="1" applyProtection="1">
      <alignment horizontal="center" vertical="center" wrapText="1"/>
      <protection/>
    </xf>
    <xf numFmtId="49" fontId="13" fillId="0" borderId="9" xfId="122" applyNumberFormat="1" applyFont="1" applyFill="1" applyBorder="1" applyAlignment="1" applyProtection="1">
      <alignment horizontal="center" vertical="center" wrapText="1"/>
      <protection/>
    </xf>
    <xf numFmtId="0" fontId="14" fillId="0" borderId="10" xfId="122" applyFont="1" applyBorder="1" applyAlignment="1" applyProtection="1">
      <alignment horizontal="center" vertical="center" wrapText="1"/>
      <protection/>
    </xf>
    <xf numFmtId="49" fontId="15" fillId="0" borderId="10" xfId="122" applyNumberFormat="1" applyFont="1" applyFill="1" applyBorder="1" applyAlignment="1" applyProtection="1">
      <alignment horizontal="center" vertical="center" wrapText="1"/>
      <protection/>
    </xf>
    <xf numFmtId="176" fontId="7" fillId="0" borderId="9" xfId="22" applyNumberFormat="1" applyFont="1" applyFill="1" applyBorder="1" applyAlignment="1">
      <alignment horizontal="right" vertical="center"/>
    </xf>
    <xf numFmtId="49" fontId="14" fillId="0" borderId="11" xfId="199" applyNumberFormat="1" applyFont="1" applyFill="1" applyBorder="1" applyAlignment="1">
      <alignment horizontal="left" vertical="center" wrapText="1"/>
      <protection/>
    </xf>
    <xf numFmtId="49" fontId="8" fillId="0" borderId="11" xfId="199" applyNumberFormat="1" applyFont="1" applyFill="1" applyBorder="1" applyAlignment="1">
      <alignment horizontal="left" vertical="center" wrapText="1"/>
      <protection/>
    </xf>
    <xf numFmtId="176" fontId="14" fillId="0" borderId="9" xfId="22" applyNumberFormat="1" applyFont="1" applyFill="1" applyBorder="1" applyAlignment="1">
      <alignment horizontal="right" vertical="center"/>
    </xf>
    <xf numFmtId="176" fontId="12" fillId="0" borderId="0" xfId="198" applyNumberFormat="1" applyFont="1" applyAlignment="1">
      <alignment vertical="center" wrapText="1"/>
      <protection/>
    </xf>
    <xf numFmtId="176" fontId="12" fillId="0" borderId="0" xfId="198" applyNumberFormat="1" applyFont="1" applyAlignment="1">
      <alignment vertical="center" wrapText="1"/>
      <protection/>
    </xf>
    <xf numFmtId="176" fontId="2" fillId="0" borderId="0" xfId="198" applyNumberFormat="1" applyAlignment="1">
      <alignment wrapText="1"/>
      <protection/>
    </xf>
    <xf numFmtId="176" fontId="2" fillId="0" borderId="0" xfId="198" applyNumberFormat="1">
      <alignment/>
      <protection/>
    </xf>
    <xf numFmtId="176" fontId="2" fillId="0" borderId="0" xfId="198" applyNumberFormat="1" applyFont="1" applyAlignment="1">
      <alignment wrapText="1"/>
      <protection/>
    </xf>
    <xf numFmtId="176" fontId="16" fillId="4" borderId="0" xfId="198" applyNumberFormat="1" applyFont="1" applyFill="1" applyBorder="1" applyAlignment="1" applyProtection="1">
      <alignment horizontal="left" vertical="center" wrapText="1"/>
      <protection locked="0"/>
    </xf>
    <xf numFmtId="177" fontId="5" fillId="0" borderId="0" xfId="199" applyNumberFormat="1" applyFont="1" applyFill="1" applyAlignment="1">
      <alignment horizontal="right" vertical="center"/>
      <protection/>
    </xf>
    <xf numFmtId="177" fontId="17" fillId="0" borderId="0" xfId="199" applyNumberFormat="1" applyFont="1" applyFill="1" applyAlignment="1">
      <alignment horizontal="center" vertical="center"/>
      <protection/>
    </xf>
    <xf numFmtId="177" fontId="18" fillId="0" borderId="0" xfId="199" applyNumberFormat="1" applyFont="1" applyFill="1" applyAlignment="1">
      <alignment horizontal="center" vertical="center"/>
      <protection/>
    </xf>
    <xf numFmtId="177" fontId="19" fillId="0" borderId="0" xfId="199" applyNumberFormat="1" applyFont="1" applyFill="1" applyAlignment="1">
      <alignment horizontal="center" vertical="center"/>
      <protection/>
    </xf>
    <xf numFmtId="0" fontId="6" fillId="0" borderId="9" xfId="197" applyFont="1" applyFill="1" applyBorder="1" applyAlignment="1">
      <alignment horizontal="center" vertical="center"/>
      <protection/>
    </xf>
    <xf numFmtId="176" fontId="6" fillId="0" borderId="9" xfId="198" applyNumberFormat="1" applyFont="1" applyBorder="1" applyAlignment="1" applyProtection="1">
      <alignment horizontal="center" vertical="center" wrapText="1" shrinkToFit="1"/>
      <protection locked="0"/>
    </xf>
    <xf numFmtId="176" fontId="6" fillId="0" borderId="9" xfId="198" applyNumberFormat="1" applyFont="1" applyFill="1" applyBorder="1" applyAlignment="1" applyProtection="1">
      <alignment horizontal="left" vertical="center"/>
      <protection locked="0"/>
    </xf>
    <xf numFmtId="178" fontId="73" fillId="0" borderId="9" xfId="0" applyNumberFormat="1" applyFont="1" applyFill="1" applyBorder="1" applyAlignment="1">
      <alignment horizontal="center" vertical="center" wrapText="1"/>
    </xf>
    <xf numFmtId="176" fontId="8" fillId="0" borderId="9" xfId="198" applyNumberFormat="1" applyFont="1" applyFill="1" applyBorder="1" applyAlignment="1" applyProtection="1">
      <alignment horizontal="left" vertical="center"/>
      <protection locked="0"/>
    </xf>
    <xf numFmtId="176" fontId="20" fillId="0" borderId="9" xfId="200" applyNumberFormat="1" applyFont="1" applyFill="1" applyBorder="1" applyAlignment="1" applyProtection="1">
      <alignment horizontal="left" vertical="center"/>
      <protection locked="0"/>
    </xf>
    <xf numFmtId="177" fontId="21" fillId="0" borderId="0" xfId="0" applyNumberFormat="1" applyFont="1" applyFill="1" applyAlignment="1">
      <alignment horizontal="center" vertical="center" wrapText="1"/>
    </xf>
    <xf numFmtId="177" fontId="22" fillId="0" borderId="0" xfId="0" applyNumberFormat="1" applyFont="1" applyFill="1" applyAlignment="1">
      <alignment horizontal="center" vertical="center" wrapText="1"/>
    </xf>
    <xf numFmtId="176" fontId="6" fillId="0" borderId="9" xfId="198" applyNumberFormat="1" applyFont="1" applyFill="1" applyBorder="1" applyAlignment="1" applyProtection="1">
      <alignment horizontal="center" vertical="center"/>
      <protection locked="0"/>
    </xf>
    <xf numFmtId="0" fontId="23" fillId="0" borderId="0" xfId="202" applyNumberFormat="1" applyFont="1" applyFill="1" applyAlignment="1" applyProtection="1">
      <alignment wrapText="1"/>
      <protection/>
    </xf>
    <xf numFmtId="0" fontId="12" fillId="0" borderId="12" xfId="202" applyNumberFormat="1" applyFont="1" applyFill="1" applyBorder="1" applyAlignment="1" applyProtection="1">
      <alignment horizontal="right" vertical="center"/>
      <protection/>
    </xf>
    <xf numFmtId="0" fontId="24" fillId="0" borderId="9" xfId="202" applyNumberFormat="1" applyFont="1" applyFill="1" applyBorder="1" applyAlignment="1" applyProtection="1">
      <alignment horizontal="center" vertical="center"/>
      <protection/>
    </xf>
    <xf numFmtId="178" fontId="25" fillId="0" borderId="9" xfId="202" applyNumberFormat="1" applyFont="1" applyFill="1" applyBorder="1" applyAlignment="1" applyProtection="1">
      <alignment horizontal="center" vertical="center"/>
      <protection/>
    </xf>
    <xf numFmtId="0" fontId="26" fillId="0" borderId="9" xfId="203" applyFont="1" applyFill="1" applyBorder="1" applyAlignment="1">
      <alignment horizontal="left" vertical="center"/>
      <protection/>
    </xf>
    <xf numFmtId="0" fontId="2" fillId="0" borderId="9" xfId="203" applyFill="1" applyBorder="1" applyAlignment="1">
      <alignment horizontal="left" vertical="center"/>
      <protection/>
    </xf>
    <xf numFmtId="0" fontId="2" fillId="0" borderId="9" xfId="203" applyFont="1" applyFill="1" applyBorder="1" applyAlignment="1">
      <alignment horizontal="left" vertical="center"/>
      <protection/>
    </xf>
    <xf numFmtId="0" fontId="0" fillId="0" borderId="9" xfId="0" applyBorder="1" applyAlignment="1">
      <alignment vertical="center"/>
    </xf>
    <xf numFmtId="0" fontId="27" fillId="0" borderId="13" xfId="0" applyFont="1" applyBorder="1" applyAlignment="1">
      <alignment horizontal="left" vertical="center" wrapText="1"/>
    </xf>
    <xf numFmtId="0" fontId="24" fillId="0" borderId="0" xfId="202" applyFont="1" applyFill="1">
      <alignment/>
      <protection/>
    </xf>
    <xf numFmtId="0" fontId="28" fillId="0" borderId="0" xfId="202" applyNumberFormat="1" applyFont="1" applyFill="1" applyAlignment="1" applyProtection="1">
      <alignment/>
      <protection/>
    </xf>
    <xf numFmtId="0" fontId="2" fillId="0" borderId="0" xfId="202" applyFill="1">
      <alignment/>
      <protection/>
    </xf>
    <xf numFmtId="0" fontId="28" fillId="0" borderId="0" xfId="202" applyFont="1" applyFill="1" applyAlignment="1">
      <alignment horizontal="center"/>
      <protection/>
    </xf>
    <xf numFmtId="0" fontId="29" fillId="0" borderId="12" xfId="202" applyNumberFormat="1" applyFont="1" applyFill="1" applyBorder="1" applyAlignment="1" applyProtection="1">
      <alignment vertical="center"/>
      <protection/>
    </xf>
    <xf numFmtId="0" fontId="12" fillId="0" borderId="12" xfId="202" applyNumberFormat="1" applyFont="1" applyFill="1" applyBorder="1" applyAlignment="1" applyProtection="1">
      <alignment vertical="center"/>
      <protection/>
    </xf>
    <xf numFmtId="0" fontId="12" fillId="0" borderId="12" xfId="202" applyNumberFormat="1" applyFont="1" applyFill="1" applyBorder="1" applyAlignment="1" applyProtection="1">
      <alignment horizontal="center" vertical="center"/>
      <protection/>
    </xf>
    <xf numFmtId="0" fontId="24" fillId="0" borderId="10" xfId="202" applyNumberFormat="1" applyFont="1" applyFill="1" applyBorder="1" applyAlignment="1" applyProtection="1">
      <alignment horizontal="center" vertical="center"/>
      <protection/>
    </xf>
    <xf numFmtId="0" fontId="24" fillId="0" borderId="14" xfId="202" applyNumberFormat="1" applyFont="1" applyFill="1" applyBorder="1" applyAlignment="1" applyProtection="1">
      <alignment horizontal="center" vertical="center"/>
      <protection/>
    </xf>
    <xf numFmtId="0" fontId="30" fillId="0" borderId="9" xfId="201" applyFont="1" applyFill="1" applyBorder="1" applyAlignment="1">
      <alignment horizontal="center" vertical="center"/>
      <protection/>
    </xf>
    <xf numFmtId="0" fontId="25" fillId="0" borderId="15" xfId="248" applyNumberFormat="1" applyFont="1" applyFill="1" applyBorder="1" applyAlignment="1" applyProtection="1">
      <alignment horizontal="center" vertical="center"/>
      <protection/>
    </xf>
    <xf numFmtId="176" fontId="31" fillId="0" borderId="9" xfId="248" applyNumberFormat="1" applyFont="1" applyFill="1" applyBorder="1" applyAlignment="1" applyProtection="1">
      <alignment horizontal="center" vertical="center"/>
      <protection/>
    </xf>
    <xf numFmtId="0" fontId="32" fillId="0" borderId="9" xfId="203" applyFont="1" applyFill="1" applyBorder="1" applyAlignment="1">
      <alignment horizontal="center" vertical="center"/>
      <protection/>
    </xf>
    <xf numFmtId="0" fontId="32" fillId="0" borderId="9" xfId="249" applyFont="1" applyFill="1" applyBorder="1" applyAlignment="1">
      <alignment horizontal="left" vertical="center"/>
      <protection/>
    </xf>
    <xf numFmtId="176" fontId="31" fillId="0" borderId="9" xfId="0" applyNumberFormat="1" applyFont="1" applyFill="1" applyBorder="1" applyAlignment="1">
      <alignment horizontal="center" vertical="center" wrapText="1"/>
    </xf>
    <xf numFmtId="0" fontId="28" fillId="0" borderId="9" xfId="203" applyFont="1" applyFill="1" applyBorder="1" applyAlignment="1">
      <alignment horizontal="center" vertical="center"/>
      <protection/>
    </xf>
    <xf numFmtId="0" fontId="28" fillId="0" borderId="9" xfId="249" applyFont="1" applyFill="1" applyBorder="1" applyAlignment="1">
      <alignment horizontal="left" vertical="center"/>
      <protection/>
    </xf>
    <xf numFmtId="176" fontId="33" fillId="0" borderId="9" xfId="0" applyNumberFormat="1" applyFont="1" applyFill="1" applyBorder="1" applyAlignment="1">
      <alignment horizontal="center" vertical="center" wrapText="1"/>
    </xf>
    <xf numFmtId="176" fontId="33" fillId="0" borderId="9" xfId="248" applyNumberFormat="1" applyFont="1" applyFill="1" applyBorder="1" applyAlignment="1" applyProtection="1">
      <alignment horizontal="center" vertical="center"/>
      <protection locked="0"/>
    </xf>
    <xf numFmtId="176" fontId="31" fillId="0" borderId="9" xfId="248" applyNumberFormat="1" applyFont="1" applyFill="1" applyBorder="1" applyAlignment="1" applyProtection="1">
      <alignment horizontal="center" vertical="center"/>
      <protection locked="0"/>
    </xf>
    <xf numFmtId="176" fontId="31" fillId="0" borderId="9" xfId="248" applyNumberFormat="1" applyFont="1" applyFill="1" applyBorder="1" applyAlignment="1" applyProtection="1">
      <alignment horizontal="center" vertical="center"/>
      <protection/>
    </xf>
    <xf numFmtId="0" fontId="28" fillId="0" borderId="9" xfId="249" applyFont="1" applyFill="1" applyBorder="1" applyAlignment="1">
      <alignment horizontal="left" vertical="center" wrapText="1"/>
      <protection/>
    </xf>
    <xf numFmtId="0" fontId="33" fillId="0" borderId="9" xfId="249" applyFont="1" applyFill="1" applyBorder="1" applyAlignment="1">
      <alignment horizontal="left" vertical="center" wrapText="1"/>
      <protection/>
    </xf>
    <xf numFmtId="0" fontId="34" fillId="0" borderId="9" xfId="249" applyFont="1" applyFill="1" applyBorder="1" applyAlignment="1">
      <alignment horizontal="left" vertical="center"/>
      <protection/>
    </xf>
    <xf numFmtId="176" fontId="33" fillId="0" borderId="9" xfId="248" applyNumberFormat="1" applyFont="1" applyFill="1" applyBorder="1" applyAlignment="1" applyProtection="1">
      <alignment horizontal="center" vertical="center"/>
      <protection/>
    </xf>
    <xf numFmtId="0" fontId="24" fillId="0" borderId="9" xfId="249" applyFont="1" applyFill="1" applyBorder="1" applyAlignment="1">
      <alignment horizontal="left" vertical="center"/>
      <protection/>
    </xf>
    <xf numFmtId="0" fontId="25" fillId="0" borderId="9" xfId="249" applyFont="1" applyFill="1" applyBorder="1" applyAlignment="1">
      <alignment horizontal="left" vertical="center"/>
      <protection/>
    </xf>
    <xf numFmtId="0" fontId="25" fillId="0" borderId="9" xfId="249" applyFont="1" applyFill="1" applyBorder="1" applyAlignment="1">
      <alignment horizontal="left" vertical="center" wrapText="1"/>
      <protection/>
    </xf>
    <xf numFmtId="0" fontId="5"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35" fillId="0" borderId="0" xfId="0" applyFont="1" applyFill="1" applyAlignment="1">
      <alignment/>
    </xf>
    <xf numFmtId="0" fontId="8" fillId="0" borderId="0" xfId="0" applyFont="1" applyAlignment="1">
      <alignment vertical="center"/>
    </xf>
    <xf numFmtId="176" fontId="35" fillId="0" borderId="0" xfId="0" applyNumberFormat="1" applyFont="1" applyFill="1" applyAlignment="1">
      <alignment/>
    </xf>
    <xf numFmtId="179" fontId="35" fillId="0" borderId="0" xfId="0" applyNumberFormat="1" applyFont="1" applyFill="1" applyAlignment="1">
      <alignment/>
    </xf>
    <xf numFmtId="0" fontId="36" fillId="0" borderId="0" xfId="0" applyFont="1" applyFill="1" applyAlignment="1">
      <alignment vertical="center"/>
    </xf>
    <xf numFmtId="0" fontId="0" fillId="0" borderId="0" xfId="0" applyFont="1" applyFill="1" applyAlignment="1">
      <alignment vertical="center" wrapText="1"/>
    </xf>
    <xf numFmtId="176" fontId="0" fillId="0" borderId="0" xfId="0" applyNumberFormat="1" applyFont="1" applyFill="1" applyAlignment="1">
      <alignment vertical="center"/>
    </xf>
    <xf numFmtId="179" fontId="37" fillId="0" borderId="0" xfId="0" applyNumberFormat="1" applyFont="1" applyFill="1" applyAlignment="1">
      <alignment/>
    </xf>
    <xf numFmtId="176" fontId="4" fillId="0" borderId="0" xfId="0" applyNumberFormat="1" applyFont="1" applyFill="1" applyAlignment="1">
      <alignment horizontal="center" vertical="center" wrapText="1"/>
    </xf>
    <xf numFmtId="0" fontId="8" fillId="0" borderId="0" xfId="0" applyFont="1" applyFill="1" applyAlignment="1">
      <alignment vertical="center"/>
    </xf>
    <xf numFmtId="0" fontId="8" fillId="0" borderId="0" xfId="0" applyFont="1" applyFill="1" applyAlignment="1">
      <alignment vertical="center" wrapText="1"/>
    </xf>
    <xf numFmtId="176" fontId="5" fillId="0" borderId="0" xfId="0" applyNumberFormat="1" applyFont="1" applyFill="1" applyAlignment="1">
      <alignment horizontal="right" vertical="center"/>
    </xf>
    <xf numFmtId="0" fontId="38" fillId="0" borderId="9" xfId="0" applyFont="1" applyFill="1" applyBorder="1" applyAlignment="1">
      <alignment horizontal="center" vertical="center" wrapText="1"/>
    </xf>
    <xf numFmtId="176" fontId="38" fillId="0" borderId="9" xfId="0" applyNumberFormat="1" applyFont="1" applyFill="1" applyBorder="1" applyAlignment="1">
      <alignment horizontal="center" vertical="center" wrapText="1"/>
    </xf>
    <xf numFmtId="0" fontId="38" fillId="0" borderId="9" xfId="0" applyFont="1" applyFill="1" applyBorder="1" applyAlignment="1">
      <alignment horizontal="center" vertical="center"/>
    </xf>
    <xf numFmtId="176" fontId="38" fillId="0" borderId="9" xfId="0" applyNumberFormat="1" applyFont="1" applyFill="1" applyBorder="1" applyAlignment="1">
      <alignment horizontal="center" vertical="center"/>
    </xf>
    <xf numFmtId="0" fontId="38" fillId="0" borderId="15" xfId="0" applyFont="1" applyFill="1" applyBorder="1" applyAlignment="1">
      <alignment horizontal="center" vertical="center" wrapText="1"/>
    </xf>
    <xf numFmtId="0" fontId="38" fillId="0" borderId="16" xfId="0" applyFont="1" applyFill="1" applyBorder="1" applyAlignment="1">
      <alignment horizontal="center" vertical="center" wrapText="1"/>
    </xf>
    <xf numFmtId="176" fontId="12" fillId="0" borderId="17" xfId="0" applyNumberFormat="1" applyFont="1" applyFill="1" applyBorder="1" applyAlignment="1">
      <alignment horizontal="right" vertical="center"/>
    </xf>
    <xf numFmtId="0" fontId="12" fillId="5" borderId="18" xfId="0" applyNumberFormat="1" applyFont="1" applyFill="1" applyBorder="1" applyAlignment="1">
      <alignment horizontal="left" vertical="center"/>
    </xf>
    <xf numFmtId="0" fontId="12" fillId="5" borderId="17" xfId="0" applyFont="1" applyFill="1" applyBorder="1" applyAlignment="1">
      <alignment horizontal="left" vertical="center"/>
    </xf>
    <xf numFmtId="0" fontId="12" fillId="5" borderId="18" xfId="0" applyFont="1" applyFill="1" applyBorder="1" applyAlignment="1">
      <alignment horizontal="distributed" vertical="center"/>
    </xf>
    <xf numFmtId="0" fontId="12" fillId="5" borderId="17" xfId="0" applyFont="1" applyFill="1" applyBorder="1" applyAlignment="1">
      <alignment horizontal="distributed" vertical="center"/>
    </xf>
    <xf numFmtId="177" fontId="74" fillId="0" borderId="0" xfId="0" applyNumberFormat="1" applyFont="1" applyFill="1" applyAlignment="1">
      <alignment horizontal="center" vertical="center" wrapText="1"/>
    </xf>
    <xf numFmtId="177" fontId="40" fillId="0" borderId="0" xfId="199" applyNumberFormat="1" applyFont="1" applyFill="1" applyAlignment="1">
      <alignment horizontal="center" vertical="center" wrapText="1"/>
      <protection/>
    </xf>
    <xf numFmtId="176" fontId="14" fillId="0" borderId="9" xfId="197" applyNumberFormat="1" applyFont="1" applyFill="1" applyBorder="1" applyAlignment="1">
      <alignment horizontal="center" vertical="center"/>
      <protection/>
    </xf>
    <xf numFmtId="176" fontId="8" fillId="0" borderId="10" xfId="198" applyNumberFormat="1" applyFont="1" applyFill="1" applyBorder="1" applyAlignment="1" applyProtection="1">
      <alignment horizontal="left" vertical="center" wrapText="1"/>
      <protection locked="0"/>
    </xf>
    <xf numFmtId="176" fontId="20" fillId="0" borderId="10" xfId="190" applyNumberFormat="1" applyFont="1" applyFill="1" applyBorder="1" applyAlignment="1" applyProtection="1">
      <alignment vertical="center" wrapText="1"/>
      <protection locked="0"/>
    </xf>
    <xf numFmtId="176" fontId="41" fillId="0" borderId="10" xfId="190" applyNumberFormat="1" applyFont="1" applyFill="1" applyBorder="1" applyAlignment="1" applyProtection="1">
      <alignment vertical="center" wrapText="1"/>
      <protection locked="0"/>
    </xf>
    <xf numFmtId="176" fontId="6" fillId="0" borderId="10" xfId="198" applyNumberFormat="1" applyFont="1" applyFill="1" applyBorder="1" applyAlignment="1" applyProtection="1">
      <alignment horizontal="center" vertical="center" wrapText="1"/>
      <protection locked="0"/>
    </xf>
    <xf numFmtId="176" fontId="11" fillId="0" borderId="0" xfId="198" applyNumberFormat="1" applyFont="1" applyFill="1" applyBorder="1" applyAlignment="1">
      <alignment horizontal="left" vertical="center"/>
      <protection/>
    </xf>
    <xf numFmtId="176" fontId="28" fillId="0" borderId="0" xfId="198" applyNumberFormat="1" applyFont="1" applyFill="1" applyBorder="1" applyAlignment="1">
      <alignment/>
      <protection/>
    </xf>
    <xf numFmtId="176" fontId="28" fillId="0" borderId="0" xfId="198" applyNumberFormat="1" applyFont="1" applyFill="1" applyBorder="1" applyAlignment="1">
      <alignment wrapText="1"/>
      <protection/>
    </xf>
    <xf numFmtId="176" fontId="28" fillId="0" borderId="0" xfId="198" applyNumberFormat="1" applyFont="1" applyFill="1" applyBorder="1" applyAlignment="1">
      <alignment horizontal="center"/>
      <protection/>
    </xf>
    <xf numFmtId="0" fontId="28" fillId="0" borderId="0" xfId="199" applyFont="1" applyFill="1" applyBorder="1" applyAlignment="1">
      <alignment/>
      <protection/>
    </xf>
    <xf numFmtId="0" fontId="28" fillId="0" borderId="0" xfId="199" applyFont="1">
      <alignment/>
      <protection/>
    </xf>
    <xf numFmtId="177" fontId="42" fillId="0" borderId="0" xfId="0" applyNumberFormat="1" applyFont="1" applyFill="1" applyAlignment="1">
      <alignment horizontal="center" vertical="center" wrapText="1"/>
    </xf>
    <xf numFmtId="177" fontId="43" fillId="0" borderId="0" xfId="199" applyNumberFormat="1" applyFont="1" applyFill="1" applyBorder="1" applyAlignment="1">
      <alignment horizontal="center" vertical="center"/>
      <protection/>
    </xf>
    <xf numFmtId="177" fontId="44" fillId="0" borderId="0" xfId="199" applyNumberFormat="1" applyFont="1" applyFill="1" applyBorder="1" applyAlignment="1">
      <alignment horizontal="center" vertical="center"/>
      <protection/>
    </xf>
    <xf numFmtId="177" fontId="45" fillId="0" borderId="0" xfId="199" applyNumberFormat="1" applyFont="1" applyFill="1" applyBorder="1" applyAlignment="1">
      <alignment horizontal="center" vertical="center"/>
      <protection/>
    </xf>
    <xf numFmtId="49" fontId="8" fillId="0" borderId="9" xfId="199" applyNumberFormat="1" applyFont="1" applyFill="1" applyBorder="1" applyAlignment="1">
      <alignment horizontal="center" vertical="center" wrapText="1" shrinkToFit="1"/>
      <protection/>
    </xf>
    <xf numFmtId="176" fontId="14" fillId="0" borderId="9" xfId="198" applyNumberFormat="1" applyFont="1" applyFill="1" applyBorder="1" applyAlignment="1" applyProtection="1">
      <alignment horizontal="left" vertical="center"/>
      <protection locked="0"/>
    </xf>
    <xf numFmtId="176" fontId="8" fillId="0" borderId="9" xfId="198" applyNumberFormat="1" applyFont="1" applyFill="1" applyBorder="1" applyAlignment="1" applyProtection="1">
      <alignment horizontal="left" vertical="center" wrapText="1" shrinkToFit="1"/>
      <protection locked="0"/>
    </xf>
    <xf numFmtId="176" fontId="14" fillId="0" borderId="9" xfId="198" applyNumberFormat="1" applyFont="1" applyFill="1" applyBorder="1" applyAlignment="1" applyProtection="1">
      <alignment horizontal="left" vertical="center" wrapText="1" shrinkToFit="1"/>
      <protection locked="0"/>
    </xf>
    <xf numFmtId="177" fontId="14" fillId="0" borderId="9" xfId="199" applyNumberFormat="1" applyFont="1" applyFill="1" applyBorder="1" applyAlignment="1">
      <alignment horizontal="left" vertical="center" wrapText="1" shrinkToFit="1"/>
      <protection/>
    </xf>
    <xf numFmtId="176" fontId="75" fillId="0" borderId="0" xfId="198" applyNumberFormat="1" applyFont="1" applyFill="1" applyBorder="1" applyAlignment="1" applyProtection="1">
      <alignment horizontal="left" vertical="center"/>
      <protection locked="0"/>
    </xf>
    <xf numFmtId="176" fontId="14" fillId="0" borderId="0" xfId="197" applyNumberFormat="1" applyFont="1" applyFill="1" applyBorder="1" applyAlignment="1">
      <alignment horizontal="center" vertical="center"/>
      <protection/>
    </xf>
    <xf numFmtId="0" fontId="11" fillId="0" borderId="0" xfId="199" applyFont="1" applyFill="1" applyBorder="1" applyAlignment="1">
      <alignment horizontal="left" vertical="center"/>
      <protection/>
    </xf>
  </cellXfs>
  <cellStyles count="236">
    <cellStyle name="Normal" xfId="0"/>
    <cellStyle name="Currency [0]" xfId="15"/>
    <cellStyle name="差_2015年东区预算报表20160103（终稿修改后） (2)" xfId="16"/>
    <cellStyle name="Currency" xfId="17"/>
    <cellStyle name="60% - 着色 2" xfId="18"/>
    <cellStyle name="20% - 强调文字颜色 3" xfId="19"/>
    <cellStyle name="输入" xfId="20"/>
    <cellStyle name="Comma [0]" xfId="21"/>
    <cellStyle name="Comma" xfId="22"/>
    <cellStyle name="千位分隔 11 2" xfId="23"/>
    <cellStyle name="差" xfId="24"/>
    <cellStyle name="差_中山市2013年政府投资项目计划申报汇总表-翠亨新区开发办_2016国资经营预算收支草案1 2_2017年区汇总 (2)" xfId="25"/>
    <cellStyle name="40% - 强调文字颜色 3" xfId="26"/>
    <cellStyle name="60% - 强调文字颜色 3" xfId="27"/>
    <cellStyle name="好_2012年度国有资本经营预算" xfId="28"/>
    <cellStyle name="Hyperlink" xfId="29"/>
    <cellStyle name="Percent" xfId="30"/>
    <cellStyle name="Followed Hyperlink" xfId="31"/>
    <cellStyle name="注释" xfId="32"/>
    <cellStyle name="常规 6" xfId="33"/>
    <cellStyle name="60% - 强调文字颜色 2" xfId="34"/>
    <cellStyle name="好_其他部门(按照总人口测算）—20080416_不含人员经费系数_财力性转移支付2010年预算参考数 7" xfId="35"/>
    <cellStyle name="标题 4" xfId="36"/>
    <cellStyle name="警告文本" xfId="37"/>
    <cellStyle name="标题" xfId="38"/>
    <cellStyle name="常规 5 2" xfId="39"/>
    <cellStyle name="千位分隔 3 2" xfId="40"/>
    <cellStyle name="千位分隔 10" xfId="41"/>
    <cellStyle name="_ET_STYLE_NoName_00_" xfId="42"/>
    <cellStyle name="40% - 着色 3" xfId="43"/>
    <cellStyle name="着色 1" xfId="44"/>
    <cellStyle name="20% - 着色 5" xfId="45"/>
    <cellStyle name="解释性文本" xfId="46"/>
    <cellStyle name="标题 1" xfId="47"/>
    <cellStyle name="标题 2" xfId="48"/>
    <cellStyle name="60% - 强调文字颜色 1" xfId="49"/>
    <cellStyle name="标题 3" xfId="50"/>
    <cellStyle name="60% - 强调文字颜色 4" xfId="51"/>
    <cellStyle name="输出" xfId="52"/>
    <cellStyle name="计算" xfId="53"/>
    <cellStyle name="常规 26" xfId="54"/>
    <cellStyle name="常规 31" xfId="55"/>
    <cellStyle name="检查单元格" xfId="56"/>
    <cellStyle name="40% - Accent6 2 3" xfId="57"/>
    <cellStyle name="20% - 强调文字颜色 6" xfId="58"/>
    <cellStyle name="e鯪9Y_x000b_ 2 6 2" xfId="59"/>
    <cellStyle name="强调文字颜色 2" xfId="60"/>
    <cellStyle name="链接单元格" xfId="61"/>
    <cellStyle name="差_Book2" xfId="62"/>
    <cellStyle name="汇总" xfId="63"/>
    <cellStyle name="好" xfId="64"/>
    <cellStyle name="差_1.8-2015年省级国有资本经营预算表（按人大财经委初审意见修改） 2 2" xfId="65"/>
    <cellStyle name="着色 5" xfId="66"/>
    <cellStyle name="适中" xfId="67"/>
    <cellStyle name="常规 8 2" xfId="68"/>
    <cellStyle name="20% - 强调文字颜色 5" xfId="69"/>
    <cellStyle name="检查单元格 3 2" xfId="70"/>
    <cellStyle name="千位分隔 6 2" xfId="71"/>
    <cellStyle name="强调文字颜色 1" xfId="72"/>
    <cellStyle name="20% - 强调文字颜色 1" xfId="73"/>
    <cellStyle name="40% - 强调文字颜色 1" xfId="74"/>
    <cellStyle name="20% - 强调文字颜色 2" xfId="75"/>
    <cellStyle name="40% - 强调文字颜色 2" xfId="76"/>
    <cellStyle name="强调文字颜色 3" xfId="77"/>
    <cellStyle name="强调文字颜色 4" xfId="78"/>
    <cellStyle name="20% - 强调文字颜色 4" xfId="79"/>
    <cellStyle name="20% - 着色 1" xfId="80"/>
    <cellStyle name="40% - 强调文字颜色 4" xfId="81"/>
    <cellStyle name="好_预算调整格式（佛山）" xfId="82"/>
    <cellStyle name="强调文字颜色 5" xfId="83"/>
    <cellStyle name="20% - 着色 2" xfId="84"/>
    <cellStyle name="40% - 强调文字颜色 5" xfId="85"/>
    <cellStyle name="60% - 强调文字颜色 5" xfId="86"/>
    <cellStyle name="强调文字颜色 6" xfId="87"/>
    <cellStyle name="20% - 着色 3" xfId="88"/>
    <cellStyle name="40% - 强调文字颜色 6" xfId="89"/>
    <cellStyle name="60% - 强调文字颜色 6" xfId="90"/>
    <cellStyle name="40% - 着色 4" xfId="91"/>
    <cellStyle name="40% - 着色 5" xfId="92"/>
    <cellStyle name="_2015年预算报表(经济分类） (2)" xfId="93"/>
    <cellStyle name="常规 7_2014年预算草案（汇总）20140114" xfId="94"/>
    <cellStyle name="_预算调整格式（佛山）" xfId="95"/>
    <cellStyle name="20% - 着色 4" xfId="96"/>
    <cellStyle name="20% - 着色 6" xfId="97"/>
    <cellStyle name="着色 2" xfId="98"/>
    <cellStyle name="40% - 着色 1" xfId="99"/>
    <cellStyle name="40% - 着色 2" xfId="100"/>
    <cellStyle name="差_中山市2013年政府投资项目计划申报汇总表-翠亨新区开发办_2016国资经营预算收支草案1 2" xfId="101"/>
    <cellStyle name="40% - 着色 6" xfId="102"/>
    <cellStyle name="60% - 着色 1" xfId="103"/>
    <cellStyle name="60% - 着色 3" xfId="104"/>
    <cellStyle name="60% - 着色 4" xfId="105"/>
    <cellStyle name="60% - 着色 5" xfId="106"/>
    <cellStyle name="60% - 着色 6" xfId="107"/>
    <cellStyle name="Accent1 2" xfId="108"/>
    <cellStyle name="ColLevel_0" xfId="109"/>
    <cellStyle name="RowLevel_0" xfId="110"/>
    <cellStyle name="标题_(1.4)中山市五桂山2019年预算草案" xfId="111"/>
    <cellStyle name="差_（2015.1.4下午）五桂山2015年区报表报送" xfId="112"/>
    <cellStyle name="差_（2015.1.4下午）五桂山2015年区报表报送_中山市区2016年财政预算收支总表（新格式）2015 1 3" xfId="113"/>
    <cellStyle name="差_(财政局）交通集团2012年基建预算报表（12月5日）" xfId="114"/>
    <cellStyle name="差_05潍坊 2 3" xfId="115"/>
    <cellStyle name="常规 4 2" xfId="116"/>
    <cellStyle name="差_11大理 5" xfId="117"/>
    <cellStyle name="差_2006年28四川 4" xfId="118"/>
    <cellStyle name="差_2012年度国有资本经营预算" xfId="119"/>
    <cellStyle name="差_2016年区预算调整（合并）" xfId="120"/>
    <cellStyle name="差_Xl0000049" xfId="121"/>
    <cellStyle name="常规_市本级2016年一般公共预算支出明细草案（按功能类科目）1 2" xfId="122"/>
    <cellStyle name="差_国资经营预算(火炬区）" xfId="123"/>
    <cellStyle name="差_基建汇总(住建局修改）" xfId="124"/>
    <cellStyle name="差_预算调整格式（佛山）" xfId="125"/>
    <cellStyle name="差_预算终稿0205" xfId="126"/>
    <cellStyle name="差_中山市2013年政府投资项目计划申报汇总表-翠亨新区开发办" xfId="127"/>
    <cellStyle name="差_中山市2013年政府投资项目计划申报汇总表-翠亨新区开发办_2016国资经营预算收支草案1 2_2016年预算（模板）政府稿" xfId="128"/>
    <cellStyle name="差_中山市2013年政府投资项目计划申报汇总表-翠亨新区开发办_2016国资经营预算收支草案1 2_2017年预算模板（12.21）第二稿" xfId="129"/>
    <cellStyle name="差_中山市2013年政府投资项目计划申报汇总表-翠亨新区开发办_2016国资经营预算收支草案1 2_2017年预算模板（12.22）" xfId="130"/>
    <cellStyle name="常规 2 2" xfId="131"/>
    <cellStyle name="差_中山市2013年政府投资项目计划申报汇总表-翠亨新区开发办_2016国资经营预算收支草案1 2_基建计划20161227-12：45to预算" xfId="132"/>
    <cellStyle name="差_中山市2013年政府投资项目计划申报汇总表-翠亨新区开发办_2016国资经营预算收支草案1 2_基建计划20161227-13：30to预算 (2)" xfId="133"/>
    <cellStyle name="差_中山市2013年政府投资项目计划申报汇总表-翠亨新区开发办_2016国资经营预算收支草案1 2_基建计划20161227to预算" xfId="134"/>
    <cellStyle name="常规 10" xfId="135"/>
    <cellStyle name="常规 16 2" xfId="136"/>
    <cellStyle name="好_Xl0000049" xfId="137"/>
    <cellStyle name="常规 10 2" xfId="138"/>
    <cellStyle name="常规 10_20190108（安琪）汇总区2019年收支表V1" xfId="139"/>
    <cellStyle name="常规 11" xfId="140"/>
    <cellStyle name="常规 11 2" xfId="141"/>
    <cellStyle name="常规 11_2016年新增项目11.8" xfId="142"/>
    <cellStyle name="常规 12" xfId="143"/>
    <cellStyle name="常规 12 2" xfId="144"/>
    <cellStyle name="常规 12_20190108（安琪）汇总区2019年收支表V1" xfId="145"/>
    <cellStyle name="常规 13" xfId="146"/>
    <cellStyle name="常规 13 2" xfId="147"/>
    <cellStyle name="常规 8_2014年预算草案（汇总）20140114" xfId="148"/>
    <cellStyle name="常规 13_20190108（安琪）汇总区2019年收支表V1" xfId="149"/>
    <cellStyle name="常规 14" xfId="150"/>
    <cellStyle name="好_（2015.1.4下午）五桂山2015年区报表报送" xfId="151"/>
    <cellStyle name="常规 14 2" xfId="152"/>
    <cellStyle name="常规 14_20190108（安琪）汇总区2019年收支表V1" xfId="153"/>
    <cellStyle name="千位分隔 10 2" xfId="154"/>
    <cellStyle name="常规 15" xfId="155"/>
    <cellStyle name="常规 20" xfId="156"/>
    <cellStyle name="常规 15 2" xfId="157"/>
    <cellStyle name="常规 15_20190108（安琪）汇总区2019年收支表V1" xfId="158"/>
    <cellStyle name="常规 16" xfId="159"/>
    <cellStyle name="常规 21" xfId="160"/>
    <cellStyle name="好_中山市2013年政府投资项目计划申报汇总表-翠亨新区开发办_2016国资经营预算收支草案1 2_基建计划20161227-13：30to预算 (2)" xfId="161"/>
    <cellStyle name="常规 16_20190108（安琪）汇总区2019年收支表V1" xfId="162"/>
    <cellStyle name="常规 17" xfId="163"/>
    <cellStyle name="常规 22" xfId="164"/>
    <cellStyle name="常规 17 2" xfId="165"/>
    <cellStyle name="常规 17_20190108（安琪）汇总区2019年收支表V1" xfId="166"/>
    <cellStyle name="常规 18" xfId="167"/>
    <cellStyle name="常规 23" xfId="168"/>
    <cellStyle name="常规 18 2" xfId="169"/>
    <cellStyle name="好_基建汇总(住建局修改）" xfId="170"/>
    <cellStyle name="常规 19" xfId="171"/>
    <cellStyle name="常规 24" xfId="172"/>
    <cellStyle name="常规 2" xfId="173"/>
    <cellStyle name="常规 2 3" xfId="174"/>
    <cellStyle name="常规 2_2013年基建 预算（交通集团）" xfId="175"/>
    <cellStyle name="常规 25" xfId="176"/>
    <cellStyle name="常规 30" xfId="177"/>
    <cellStyle name="常规 27" xfId="178"/>
    <cellStyle name="常规 29" xfId="179"/>
    <cellStyle name="常规 3" xfId="180"/>
    <cellStyle name="常规_2008年预算收支草案_2014年预算草案三稿(1 9)" xfId="181"/>
    <cellStyle name="常规 3 2" xfId="182"/>
    <cellStyle name="常规 3_2014年预算草案（汇总）20140114" xfId="183"/>
    <cellStyle name="常规 4" xfId="184"/>
    <cellStyle name="常规 4_2014年预算草案（汇总）20140114" xfId="185"/>
    <cellStyle name="常规 5" xfId="186"/>
    <cellStyle name="常规 5_2014年预算草案（汇总）20140114" xfId="187"/>
    <cellStyle name="常规 6 2" xfId="188"/>
    <cellStyle name="常规 6_2014年预算草案（汇总）20140114" xfId="189"/>
    <cellStyle name="常规_08年镇区预算收支报表_2014年报表中心模板（汇总）20141010" xfId="190"/>
    <cellStyle name="常规 7" xfId="191"/>
    <cellStyle name="常规 7 2" xfId="192"/>
    <cellStyle name="常规 8" xfId="193"/>
    <cellStyle name="常规 9" xfId="194"/>
    <cellStyle name="常规 9 2" xfId="195"/>
    <cellStyle name="常规 9_20190108（安琪）汇总区2019年收支表V1" xfId="196"/>
    <cellStyle name="常规_08年镇区预算收支报表_2017年预算模板（12 17）" xfId="197"/>
    <cellStyle name="常规_2016年区预算调整（合并）" xfId="198"/>
    <cellStyle name="常规_2018年中山市财政预算收支草案20180111" xfId="199"/>
    <cellStyle name="常规_exceltmp1_2018年中山市财政预算收支草案20180111" xfId="200"/>
    <cellStyle name="常规_Xl0000049" xfId="201"/>
    <cellStyle name="常规_一般公共预算支出明细 " xfId="202"/>
    <cellStyle name="常规_中山市南区2019年预算草案1.4" xfId="203"/>
    <cellStyle name="好_（2015.1.4下午）五桂山2015年区报表报送_中山市区2016年财政预算收支总表（新格式）2015 1 3" xfId="204"/>
    <cellStyle name="好_(财政局）交通集团2012年基建预算报表（12月5日）" xfId="205"/>
    <cellStyle name="好_2" xfId="206"/>
    <cellStyle name="好_2016年区预算调整（合并）" xfId="207"/>
    <cellStyle name="好_国资经营预算(火炬区）" xfId="208"/>
    <cellStyle name="好_同德" xfId="209"/>
    <cellStyle name="好_预算终稿0205" xfId="210"/>
    <cellStyle name="好_中山市2013年政府投资项目计划申报汇总表-翠亨新区开发办" xfId="211"/>
    <cellStyle name="好_中山市2013年政府投资项目计划申报汇总表-翠亨新区开发办_2016国资经营预算收支草案1 2" xfId="212"/>
    <cellStyle name="好_中山市2013年政府投资项目计划申报汇总表-翠亨新区开发办_2016国资经营预算收支草案1 2_2016年预算（模板）政府稿" xfId="213"/>
    <cellStyle name="好_中山市2013年政府投资项目计划申报汇总表-翠亨新区开发办_2016国资经营预算收支草案1 2_2017年区汇总 (2)" xfId="214"/>
    <cellStyle name="好_中山市2013年政府投资项目计划申报汇总表-翠亨新区开发办_2016国资经营预算收支草案1 2_2017年预算模板（12.21）第二稿" xfId="215"/>
    <cellStyle name="好_中山市2013年政府投资项目计划申报汇总表-翠亨新区开发办_2016国资经营预算收支草案1 2_2017年预算模板（12.22）" xfId="216"/>
    <cellStyle name="好_中山市2013年政府投资项目计划申报汇总表-翠亨新区开发办_2016国资经营预算收支草案1 2_基建计划20161227-12：45to预算" xfId="217"/>
    <cellStyle name="好_中山市2013年政府投资项目计划申报汇总表-翠亨新区开发办_2016国资经营预算收支草案1 2_基建计划20161227to预算" xfId="218"/>
    <cellStyle name="检查单元格_2018年预算（公告）4.11" xfId="219"/>
    <cellStyle name="千位分隔 11" xfId="220"/>
    <cellStyle name="千位分隔 12" xfId="221"/>
    <cellStyle name="千位分隔 13" xfId="222"/>
    <cellStyle name="千位分隔 14" xfId="223"/>
    <cellStyle name="千位分隔 15" xfId="224"/>
    <cellStyle name="千位分隔 16" xfId="225"/>
    <cellStyle name="千位分隔 17" xfId="226"/>
    <cellStyle name="千位分隔 2" xfId="227"/>
    <cellStyle name="千位分隔 2 2" xfId="228"/>
    <cellStyle name="千位分隔 3" xfId="229"/>
    <cellStyle name="千位分隔 4" xfId="230"/>
    <cellStyle name="千位分隔 4 2" xfId="231"/>
    <cellStyle name="千位分隔 5" xfId="232"/>
    <cellStyle name="千位分隔 5 2" xfId="233"/>
    <cellStyle name="千位分隔 6" xfId="234"/>
    <cellStyle name="千位分隔 7" xfId="235"/>
    <cellStyle name="千位分隔 7 2" xfId="236"/>
    <cellStyle name="千位分隔 8" xfId="237"/>
    <cellStyle name="千位分隔 8 2" xfId="238"/>
    <cellStyle name="千位分隔 9" xfId="239"/>
    <cellStyle name="千位分隔 9 2" xfId="240"/>
    <cellStyle name="样式 1" xfId="241"/>
    <cellStyle name="着色 3" xfId="242"/>
    <cellStyle name="着色 4" xfId="243"/>
    <cellStyle name="着色 6" xfId="244"/>
    <cellStyle name="常规_中山市市本级2016年一般公共预算基本支出明细草案（按经济类科目）1 2 (2)" xfId="245"/>
    <cellStyle name="常规_08年镇区预算收支报表_2014年预算草案（汇总）20140114" xfId="246"/>
    <cellStyle name="常规_2013决算表 (汇总7 22)终" xfId="247"/>
    <cellStyle name="常规_一般公共预算支出明细  2" xfId="248"/>
    <cellStyle name="常规_(1.4)中山市五桂山2019年预算草案 2" xfId="2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2266950</xdr:colOff>
      <xdr:row>4</xdr:row>
      <xdr:rowOff>38100</xdr:rowOff>
    </xdr:from>
    <xdr:to>
      <xdr:col>1</xdr:col>
      <xdr:colOff>2514600</xdr:colOff>
      <xdr:row>24</xdr:row>
      <xdr:rowOff>361950</xdr:rowOff>
    </xdr:to>
    <xdr:sp>
      <xdr:nvSpPr>
        <xdr:cNvPr id="1" name="Line 29"/>
        <xdr:cNvSpPr>
          <a:spLocks/>
        </xdr:cNvSpPr>
      </xdr:nvSpPr>
      <xdr:spPr>
        <a:xfrm flipV="1">
          <a:off x="2266950" y="1314450"/>
          <a:ext cx="2543175" cy="794385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zdw\AppData\Local\Microsoft\Windows\Temporary%20Internet%20Files\OLK5EAD\2018&#24180;&#21508;&#21306;&#36130;&#25919;&#39044;&#31639;&#25910;&#25903;&#33609;&#26696;1223&#65288;&#19987;&#25143;&#25991;&#23383;&#29256;&#65289;.et"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255.1.230\&#39044;&#31639;&#31185;&#20849;&#20139;&#25991;&#20214;\2016-2018&#24180;&#39044;&#31639;&#32534;&#21046;&#30456;&#20851;&#26448;&#26009;\2018&#24180;\2018&#24180;&#39044;&#31639;&#21360;&#21047;&#26684;&#24335;\&#20013;&#23665;&#24066;&#21508;&#21306;2018&#24180;&#39044;&#31639;&#33609;&#2669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imary\&#33258;&#30001;&#20132;&#25442;&#21306;\&#30707;\&#37096;&#38376;&#25253;&#3492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1326;\2014&#24180;&#36215;\&#39044;&#31639;\&#24180;&#24230;&#39044;&#31639;\2016&#24180;\&#39044;&#31639;&#31185;\&#22522;&#26412;&#25903;&#20986;&#32463;&#27982;&#20998;&#31867;&#39044;&#31639;&#36164;&#26009;\&#39044;&#31639;&#31185;2010.3.22\&#20915;&#31639;&#36164;&#26009;\2014\2014&#20915;&#31639;&#25253;&#21578;&#21450;&#25253;&#34920;\2014&#20915;&#31639;&#26684;&#24335;2015.5.15\&#65288;&#27719;&#24635;&#32456;&#31295;&#65289;2014&#20915;&#31639;&#34920;&#26684;&#24335;5.2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21326;\2014&#24180;&#36215;\&#39044;&#31639;\&#24180;&#24230;&#39044;&#31639;\2016&#24180;\&#39044;&#31639;&#31185;\&#22522;&#26412;&#25903;&#20986;&#32463;&#27982;&#20998;&#31867;&#39044;&#31639;&#36164;&#26009;\&#39044;&#31639;&#31185;2010.3.22\&#20915;&#31639;&#36164;&#26009;\2014\2014&#20915;&#31639;&#25253;&#21578;&#21450;&#25253;&#34920;\2014&#20915;&#31639;&#26684;&#24335;2015.5.15\&#65288;&#27719;&#24635;&#32456;&#31295;&#65289;2014&#20915;&#31639;&#34920;&#26684;&#24335;5.2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0.255.1.230\&#39044;&#31639;&#31185;&#20849;&#20139;&#25991;&#20214;\&#21326;\2014&#24180;&#36215;\&#39044;&#31639;\&#24180;&#24230;&#39044;&#31639;\2016&#24180;\&#39044;&#31639;&#31185;\&#22522;&#26412;&#25903;&#20986;&#32463;&#27982;&#20998;&#31867;&#39044;&#31639;&#36164;&#26009;\&#39044;&#31639;&#31185;2010.3.22\&#20915;&#31639;&#36164;&#26009;\2014\2014&#20915;&#31639;&#25253;&#21578;&#21450;&#25253;&#34920;\2014&#20915;&#31639;&#26684;&#24335;2015.5.15\&#65288;&#27719;&#24635;&#32456;&#31295;&#65289;2014&#20915;&#31639;&#34920;&#26684;&#24335;5.2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1区收入汇总"/>
      <sheetName val="42石岐区收入"/>
      <sheetName val="43东区收入 "/>
      <sheetName val="44西区收入"/>
      <sheetName val="45南区收入 "/>
      <sheetName val="46五桂山收入"/>
      <sheetName val="47区支出汇总"/>
      <sheetName val="48石岐区支出"/>
      <sheetName val="49东区支出 "/>
      <sheetName val="50西区支出 "/>
      <sheetName val="51南区支出 "/>
      <sheetName val="52五桂山支出"/>
      <sheetName val="53石岐区基本支出明细（按经济类）"/>
      <sheetName val="54东区基本支出明细（按经济类）"/>
      <sheetName val="55西区基本支出明细（按经济类）"/>
      <sheetName val="56南区基本支出明细（按经济类）"/>
      <sheetName val="57五桂山支出明细（按经济类）"/>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区收入汇总"/>
      <sheetName val="区支出汇总"/>
      <sheetName val="中山市区2017年预算调整草案"/>
      <sheetName val="政府经济分类表"/>
      <sheetName val="基本支出明细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F!"/>
      <sheetName val="支出总表(单位)3"/>
      <sheetName val="支出总表(科目)4"/>
      <sheetName val="支出分类汇总6"/>
      <sheetName val="支出分类汇总7"/>
      <sheetName val="Sheet1"/>
      <sheetName val="Sheet2"/>
      <sheetName val="Sheet3"/>
      <sheetName val=" "/>
      <sheetName val="#REF"/>
      <sheetName val="痸莃&quot;"/>
      <sheetName val=""/>
      <sheetName val="ú_xls_封面"/>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全市公共"/>
      <sheetName val="市本级公共"/>
      <sheetName val="火炬区公共"/>
      <sheetName val="一般公共预算支出明细 "/>
      <sheetName val="三公经费"/>
      <sheetName val="全市基金"/>
      <sheetName val="市本级基金"/>
      <sheetName val="火炬区基金"/>
      <sheetName val="国资经营（全市）"/>
      <sheetName val="国资经营（市本级）"/>
      <sheetName val="国资经营（火炬区）"/>
      <sheetName val="社保基金预算"/>
      <sheetName val="汇总"/>
      <sheetName val="石岐"/>
      <sheetName val="东区"/>
      <sheetName val="西区"/>
      <sheetName val="南区"/>
      <sheetName val="五桂山"/>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全市公共"/>
      <sheetName val="市本级公共"/>
      <sheetName val="火炬区公共"/>
      <sheetName val="一般公共预算支出明细 "/>
      <sheetName val="三公经费"/>
      <sheetName val="全市基金"/>
      <sheetName val="市本级基金"/>
      <sheetName val="火炬区基金"/>
      <sheetName val="国资经营（全市）"/>
      <sheetName val="国资经营（市本级）"/>
      <sheetName val="国资经营（火炬区）"/>
      <sheetName val="社保基金预算"/>
      <sheetName val="汇总"/>
      <sheetName val="石岐"/>
      <sheetName val="东区"/>
      <sheetName val="西区"/>
      <sheetName val="南区"/>
      <sheetName val="五桂山"/>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全市公共"/>
      <sheetName val="市本级公共"/>
      <sheetName val="火炬区公共"/>
      <sheetName val="一般公共预算支出明细 "/>
      <sheetName val="三公经费"/>
      <sheetName val="全市基金"/>
      <sheetName val="市本级基金"/>
      <sheetName val="火炬区基金"/>
      <sheetName val="国资经营（全市）"/>
      <sheetName val="国资经营（市本级）"/>
      <sheetName val="国资经营（火炬区）"/>
      <sheetName val="社保基金预算"/>
      <sheetName val="汇总"/>
      <sheetName val="石岐"/>
      <sheetName val="东区"/>
      <sheetName val="西区"/>
      <sheetName val="南区"/>
      <sheetName val="五桂山"/>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FF00"/>
  </sheetPr>
  <dimension ref="A1:IQ26"/>
  <sheetViews>
    <sheetView tabSelected="1" zoomScale="115" zoomScaleNormal="115" zoomScaleSheetLayoutView="100" workbookViewId="0" topLeftCell="A1">
      <selection activeCell="B26" sqref="B26"/>
    </sheetView>
  </sheetViews>
  <sheetFormatPr defaultColWidth="9.00390625" defaultRowHeight="13.5"/>
  <cols>
    <col min="1" max="1" width="47.375" style="117" customWidth="1"/>
    <col min="2" max="2" width="19.50390625" style="118" customWidth="1"/>
    <col min="3" max="3" width="10.50390625" style="116" customWidth="1"/>
    <col min="4" max="4" width="10.375" style="116" bestFit="1" customWidth="1"/>
    <col min="5" max="221" width="8.625" style="116" bestFit="1" customWidth="1"/>
    <col min="222" max="251" width="9.00390625" style="119" customWidth="1"/>
    <col min="252" max="16384" width="9.00390625" style="120" customWidth="1"/>
  </cols>
  <sheetData>
    <row r="1" spans="1:251" s="115" customFormat="1" ht="24.75" customHeight="1">
      <c r="A1" s="2" t="s">
        <v>0</v>
      </c>
      <c r="B1" s="29"/>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c r="CB1" s="116"/>
      <c r="CC1" s="116"/>
      <c r="CD1" s="116"/>
      <c r="CE1" s="116"/>
      <c r="CF1" s="116"/>
      <c r="CG1" s="116"/>
      <c r="CH1" s="116"/>
      <c r="CI1" s="116"/>
      <c r="CJ1" s="116"/>
      <c r="CK1" s="116"/>
      <c r="CL1" s="116"/>
      <c r="CM1" s="116"/>
      <c r="CN1" s="116"/>
      <c r="CO1" s="116"/>
      <c r="CP1" s="116"/>
      <c r="CQ1" s="116"/>
      <c r="CR1" s="116"/>
      <c r="CS1" s="116"/>
      <c r="CT1" s="116"/>
      <c r="CU1" s="116"/>
      <c r="CV1" s="116"/>
      <c r="CW1" s="116"/>
      <c r="CX1" s="116"/>
      <c r="CY1" s="116"/>
      <c r="CZ1" s="116"/>
      <c r="DA1" s="116"/>
      <c r="DB1" s="116"/>
      <c r="DC1" s="116"/>
      <c r="DD1" s="116"/>
      <c r="DE1" s="116"/>
      <c r="DF1" s="116"/>
      <c r="DG1" s="116"/>
      <c r="DH1" s="116"/>
      <c r="DI1" s="116"/>
      <c r="DJ1" s="116"/>
      <c r="DK1" s="116"/>
      <c r="DL1" s="116"/>
      <c r="DM1" s="116"/>
      <c r="DN1" s="116"/>
      <c r="DO1" s="116"/>
      <c r="DP1" s="116"/>
      <c r="DQ1" s="116"/>
      <c r="DR1" s="116"/>
      <c r="DS1" s="116"/>
      <c r="DT1" s="116"/>
      <c r="DU1" s="116"/>
      <c r="DV1" s="116"/>
      <c r="DW1" s="116"/>
      <c r="DX1" s="116"/>
      <c r="DY1" s="116"/>
      <c r="DZ1" s="116"/>
      <c r="EA1" s="116"/>
      <c r="EB1" s="116"/>
      <c r="EC1" s="116"/>
      <c r="ED1" s="116"/>
      <c r="EE1" s="116"/>
      <c r="EF1" s="116"/>
      <c r="EG1" s="116"/>
      <c r="EH1" s="116"/>
      <c r="EI1" s="116"/>
      <c r="EJ1" s="116"/>
      <c r="EK1" s="116"/>
      <c r="EL1" s="116"/>
      <c r="EM1" s="116"/>
      <c r="EN1" s="116"/>
      <c r="EO1" s="116"/>
      <c r="EP1" s="116"/>
      <c r="EQ1" s="116"/>
      <c r="ER1" s="116"/>
      <c r="ES1" s="116"/>
      <c r="ET1" s="116"/>
      <c r="EU1" s="116"/>
      <c r="EV1" s="116"/>
      <c r="EW1" s="116"/>
      <c r="EX1" s="116"/>
      <c r="EY1" s="116"/>
      <c r="EZ1" s="116"/>
      <c r="FA1" s="116"/>
      <c r="FB1" s="116"/>
      <c r="FC1" s="116"/>
      <c r="FD1" s="116"/>
      <c r="FE1" s="116"/>
      <c r="FF1" s="116"/>
      <c r="FG1" s="116"/>
      <c r="FH1" s="116"/>
      <c r="FI1" s="116"/>
      <c r="FJ1" s="116"/>
      <c r="FK1" s="116"/>
      <c r="FL1" s="116"/>
      <c r="FM1" s="116"/>
      <c r="FN1" s="116"/>
      <c r="FO1" s="116"/>
      <c r="FP1" s="116"/>
      <c r="FQ1" s="116"/>
      <c r="FR1" s="116"/>
      <c r="FS1" s="116"/>
      <c r="FT1" s="116"/>
      <c r="FU1" s="116"/>
      <c r="FV1" s="116"/>
      <c r="FW1" s="116"/>
      <c r="FX1" s="116"/>
      <c r="FY1" s="116"/>
      <c r="FZ1" s="116"/>
      <c r="GA1" s="116"/>
      <c r="GB1" s="116"/>
      <c r="GC1" s="116"/>
      <c r="GD1" s="116"/>
      <c r="GE1" s="116"/>
      <c r="GF1" s="116"/>
      <c r="GG1" s="116"/>
      <c r="GH1" s="116"/>
      <c r="GI1" s="116"/>
      <c r="GJ1" s="116"/>
      <c r="GK1" s="116"/>
      <c r="GL1" s="116"/>
      <c r="GM1" s="116"/>
      <c r="GN1" s="116"/>
      <c r="GO1" s="116"/>
      <c r="GP1" s="116"/>
      <c r="GQ1" s="116"/>
      <c r="GR1" s="116"/>
      <c r="GS1" s="116"/>
      <c r="GT1" s="116"/>
      <c r="GU1" s="116"/>
      <c r="GV1" s="116"/>
      <c r="GW1" s="116"/>
      <c r="GX1" s="116"/>
      <c r="GY1" s="116"/>
      <c r="GZ1" s="116"/>
      <c r="HA1" s="116"/>
      <c r="HB1" s="116"/>
      <c r="HC1" s="116"/>
      <c r="HD1" s="116"/>
      <c r="HE1" s="116"/>
      <c r="HF1" s="116"/>
      <c r="HG1" s="116"/>
      <c r="HH1" s="116"/>
      <c r="HI1" s="116"/>
      <c r="HJ1" s="116"/>
      <c r="HK1" s="116"/>
      <c r="HL1" s="116"/>
      <c r="HM1" s="116"/>
      <c r="HN1" s="132"/>
      <c r="HO1" s="132"/>
      <c r="HP1" s="132"/>
      <c r="HQ1" s="132"/>
      <c r="HR1" s="132"/>
      <c r="HS1" s="132"/>
      <c r="HT1" s="132"/>
      <c r="HU1" s="132"/>
      <c r="HV1" s="132"/>
      <c r="HW1" s="132"/>
      <c r="HX1" s="132"/>
      <c r="HY1" s="132"/>
      <c r="HZ1" s="132"/>
      <c r="IA1" s="132"/>
      <c r="IB1" s="132"/>
      <c r="IC1" s="132"/>
      <c r="ID1" s="132"/>
      <c r="IE1" s="132"/>
      <c r="IF1" s="132"/>
      <c r="IG1" s="132"/>
      <c r="IH1" s="132"/>
      <c r="II1" s="132"/>
      <c r="IJ1" s="132"/>
      <c r="IK1" s="132"/>
      <c r="IL1" s="132"/>
      <c r="IM1" s="132"/>
      <c r="IN1" s="132"/>
      <c r="IO1" s="132"/>
      <c r="IP1" s="132"/>
      <c r="IQ1" s="132"/>
    </row>
    <row r="2" spans="1:251" s="116" customFormat="1" ht="24.75" customHeight="1">
      <c r="A2" s="108" t="s">
        <v>1</v>
      </c>
      <c r="B2" s="121"/>
      <c r="HN2" s="119"/>
      <c r="HO2" s="119"/>
      <c r="HP2" s="119"/>
      <c r="HQ2" s="119"/>
      <c r="HR2" s="119"/>
      <c r="HS2" s="119"/>
      <c r="HT2" s="119"/>
      <c r="HU2" s="119"/>
      <c r="HV2" s="119"/>
      <c r="HW2" s="119"/>
      <c r="HX2" s="119"/>
      <c r="HY2" s="119"/>
      <c r="HZ2" s="119"/>
      <c r="IA2" s="119"/>
      <c r="IB2" s="119"/>
      <c r="IC2" s="119"/>
      <c r="ID2" s="119"/>
      <c r="IE2" s="119"/>
      <c r="IF2" s="119"/>
      <c r="IG2" s="119"/>
      <c r="IH2" s="119"/>
      <c r="II2" s="119"/>
      <c r="IJ2" s="119"/>
      <c r="IK2" s="119"/>
      <c r="IL2" s="119"/>
      <c r="IM2" s="119"/>
      <c r="IN2" s="119"/>
      <c r="IO2" s="119"/>
      <c r="IP2" s="119"/>
      <c r="IQ2" s="119"/>
    </row>
    <row r="3" spans="1:251" s="116" customFormat="1" ht="24.75" customHeight="1">
      <c r="A3" s="109"/>
      <c r="B3" s="32" t="s">
        <v>2</v>
      </c>
      <c r="C3" s="122"/>
      <c r="D3" s="123"/>
      <c r="E3" s="124"/>
      <c r="F3" s="124"/>
      <c r="G3" s="124"/>
      <c r="H3" s="124"/>
      <c r="I3" s="124"/>
      <c r="J3" s="124"/>
      <c r="HN3" s="119"/>
      <c r="HO3" s="119"/>
      <c r="HP3" s="119"/>
      <c r="HQ3" s="119"/>
      <c r="HR3" s="119"/>
      <c r="HS3" s="119"/>
      <c r="HT3" s="119"/>
      <c r="HU3" s="119"/>
      <c r="HV3" s="119"/>
      <c r="HW3" s="119"/>
      <c r="HX3" s="119"/>
      <c r="HY3" s="119"/>
      <c r="HZ3" s="119"/>
      <c r="IA3" s="119"/>
      <c r="IB3" s="119"/>
      <c r="IC3" s="119"/>
      <c r="ID3" s="119"/>
      <c r="IE3" s="119"/>
      <c r="IF3" s="119"/>
      <c r="IG3" s="119"/>
      <c r="IH3" s="119"/>
      <c r="II3" s="119"/>
      <c r="IJ3" s="119"/>
      <c r="IK3" s="119"/>
      <c r="IL3" s="119"/>
      <c r="IM3" s="119"/>
      <c r="IN3" s="119"/>
      <c r="IO3" s="119"/>
      <c r="IP3" s="119"/>
      <c r="IQ3" s="119"/>
    </row>
    <row r="4" spans="1:251" s="116" customFormat="1" ht="24" customHeight="1">
      <c r="A4" s="36" t="s">
        <v>3</v>
      </c>
      <c r="B4" s="125" t="s">
        <v>4</v>
      </c>
      <c r="HN4" s="119"/>
      <c r="HO4" s="119"/>
      <c r="HP4" s="119"/>
      <c r="HQ4" s="119"/>
      <c r="HR4" s="119"/>
      <c r="HS4" s="119"/>
      <c r="HT4" s="119"/>
      <c r="HU4" s="119"/>
      <c r="HV4" s="119"/>
      <c r="HW4" s="119"/>
      <c r="HX4" s="119"/>
      <c r="HY4" s="119"/>
      <c r="HZ4" s="119"/>
      <c r="IA4" s="119"/>
      <c r="IB4" s="119"/>
      <c r="IC4" s="119"/>
      <c r="ID4" s="119"/>
      <c r="IE4" s="119"/>
      <c r="IF4" s="119"/>
      <c r="IG4" s="119"/>
      <c r="IH4" s="119"/>
      <c r="II4" s="119"/>
      <c r="IJ4" s="119"/>
      <c r="IK4" s="119"/>
      <c r="IL4" s="119"/>
      <c r="IM4" s="119"/>
      <c r="IN4" s="119"/>
      <c r="IO4" s="119"/>
      <c r="IP4" s="119"/>
      <c r="IQ4" s="119"/>
    </row>
    <row r="5" spans="1:251" s="116" customFormat="1" ht="24" customHeight="1">
      <c r="A5" s="40" t="s">
        <v>5</v>
      </c>
      <c r="B5" s="110">
        <f>B6+B21+B22+B25</f>
        <v>171166</v>
      </c>
      <c r="HN5" s="119"/>
      <c r="HO5" s="119"/>
      <c r="HP5" s="119"/>
      <c r="HQ5" s="119"/>
      <c r="HR5" s="119"/>
      <c r="HS5" s="119"/>
      <c r="HT5" s="119"/>
      <c r="HU5" s="119"/>
      <c r="HV5" s="119"/>
      <c r="HW5" s="119"/>
      <c r="HX5" s="119"/>
      <c r="HY5" s="119"/>
      <c r="HZ5" s="119"/>
      <c r="IA5" s="119"/>
      <c r="IB5" s="119"/>
      <c r="IC5" s="119"/>
      <c r="ID5" s="119"/>
      <c r="IE5" s="119"/>
      <c r="IF5" s="119"/>
      <c r="IG5" s="119"/>
      <c r="IH5" s="119"/>
      <c r="II5" s="119"/>
      <c r="IJ5" s="119"/>
      <c r="IK5" s="119"/>
      <c r="IL5" s="119"/>
      <c r="IM5" s="119"/>
      <c r="IN5" s="119"/>
      <c r="IO5" s="119"/>
      <c r="IP5" s="119"/>
      <c r="IQ5" s="119"/>
    </row>
    <row r="6" spans="1:251" s="116" customFormat="1" ht="24" customHeight="1">
      <c r="A6" s="40" t="s">
        <v>6</v>
      </c>
      <c r="B6" s="110">
        <f>B7+B13+B19+B20</f>
        <v>101394</v>
      </c>
      <c r="HN6" s="119"/>
      <c r="HO6" s="119"/>
      <c r="HP6" s="119"/>
      <c r="HQ6" s="119"/>
      <c r="HR6" s="119"/>
      <c r="HS6" s="119"/>
      <c r="HT6" s="119"/>
      <c r="HU6" s="119"/>
      <c r="HV6" s="119"/>
      <c r="HW6" s="119"/>
      <c r="HX6" s="119"/>
      <c r="HY6" s="119"/>
      <c r="HZ6" s="119"/>
      <c r="IA6" s="119"/>
      <c r="IB6" s="119"/>
      <c r="IC6" s="119"/>
      <c r="ID6" s="119"/>
      <c r="IE6" s="119"/>
      <c r="IF6" s="119"/>
      <c r="IG6" s="119"/>
      <c r="IH6" s="119"/>
      <c r="II6" s="119"/>
      <c r="IJ6" s="119"/>
      <c r="IK6" s="119"/>
      <c r="IL6" s="119"/>
      <c r="IM6" s="119"/>
      <c r="IN6" s="119"/>
      <c r="IO6" s="119"/>
      <c r="IP6" s="119"/>
      <c r="IQ6" s="119"/>
    </row>
    <row r="7" spans="1:251" s="116" customFormat="1" ht="24" customHeight="1">
      <c r="A7" s="126" t="s">
        <v>7</v>
      </c>
      <c r="B7" s="110">
        <f>B8+B9+B10+B11+B12</f>
        <v>88279</v>
      </c>
      <c r="HN7" s="119"/>
      <c r="HO7" s="119"/>
      <c r="HP7" s="119"/>
      <c r="HQ7" s="119"/>
      <c r="HR7" s="119"/>
      <c r="HS7" s="119"/>
      <c r="HT7" s="119"/>
      <c r="HU7" s="119"/>
      <c r="HV7" s="119"/>
      <c r="HW7" s="119"/>
      <c r="HX7" s="119"/>
      <c r="HY7" s="119"/>
      <c r="HZ7" s="119"/>
      <c r="IA7" s="119"/>
      <c r="IB7" s="119"/>
      <c r="IC7" s="119"/>
      <c r="ID7" s="119"/>
      <c r="IE7" s="119"/>
      <c r="IF7" s="119"/>
      <c r="IG7" s="119"/>
      <c r="IH7" s="119"/>
      <c r="II7" s="119"/>
      <c r="IJ7" s="119"/>
      <c r="IK7" s="119"/>
      <c r="IL7" s="119"/>
      <c r="IM7" s="119"/>
      <c r="IN7" s="119"/>
      <c r="IO7" s="119"/>
      <c r="IP7" s="119"/>
      <c r="IQ7" s="119"/>
    </row>
    <row r="8" spans="1:251" s="116" customFormat="1" ht="24" customHeight="1">
      <c r="A8" s="40" t="s">
        <v>8</v>
      </c>
      <c r="B8" s="110">
        <v>49000</v>
      </c>
      <c r="HN8" s="119"/>
      <c r="HO8" s="119"/>
      <c r="HP8" s="119"/>
      <c r="HQ8" s="119"/>
      <c r="HR8" s="119"/>
      <c r="HS8" s="119"/>
      <c r="HT8" s="119"/>
      <c r="HU8" s="119"/>
      <c r="HV8" s="119"/>
      <c r="HW8" s="119"/>
      <c r="HX8" s="119"/>
      <c r="HY8" s="119"/>
      <c r="HZ8" s="119"/>
      <c r="IA8" s="119"/>
      <c r="IB8" s="119"/>
      <c r="IC8" s="119"/>
      <c r="ID8" s="119"/>
      <c r="IE8" s="119"/>
      <c r="IF8" s="119"/>
      <c r="IG8" s="119"/>
      <c r="IH8" s="119"/>
      <c r="II8" s="119"/>
      <c r="IJ8" s="119"/>
      <c r="IK8" s="119"/>
      <c r="IL8" s="119"/>
      <c r="IM8" s="119"/>
      <c r="IN8" s="119"/>
      <c r="IO8" s="119"/>
      <c r="IP8" s="119"/>
      <c r="IQ8" s="119"/>
    </row>
    <row r="9" spans="1:251" s="116" customFormat="1" ht="24" customHeight="1">
      <c r="A9" s="40" t="s">
        <v>9</v>
      </c>
      <c r="B9" s="110">
        <v>28000</v>
      </c>
      <c r="HN9" s="119"/>
      <c r="HO9" s="119"/>
      <c r="HP9" s="119"/>
      <c r="HQ9" s="119"/>
      <c r="HR9" s="119"/>
      <c r="HS9" s="119"/>
      <c r="HT9" s="119"/>
      <c r="HU9" s="119"/>
      <c r="HV9" s="119"/>
      <c r="HW9" s="119"/>
      <c r="HX9" s="119"/>
      <c r="HY9" s="119"/>
      <c r="HZ9" s="119"/>
      <c r="IA9" s="119"/>
      <c r="IB9" s="119"/>
      <c r="IC9" s="119"/>
      <c r="ID9" s="119"/>
      <c r="IE9" s="119"/>
      <c r="IF9" s="119"/>
      <c r="IG9" s="119"/>
      <c r="IH9" s="119"/>
      <c r="II9" s="119"/>
      <c r="IJ9" s="119"/>
      <c r="IK9" s="119"/>
      <c r="IL9" s="119"/>
      <c r="IM9" s="119"/>
      <c r="IN9" s="119"/>
      <c r="IO9" s="119"/>
      <c r="IP9" s="119"/>
      <c r="IQ9" s="119"/>
    </row>
    <row r="10" spans="1:251" s="116" customFormat="1" ht="24" customHeight="1">
      <c r="A10" s="40" t="s">
        <v>10</v>
      </c>
      <c r="B10" s="110">
        <v>10584</v>
      </c>
      <c r="HN10" s="119"/>
      <c r="HO10" s="119"/>
      <c r="HP10" s="119"/>
      <c r="HQ10" s="119"/>
      <c r="HR10" s="119"/>
      <c r="HS10" s="119"/>
      <c r="HT10" s="119"/>
      <c r="HU10" s="119"/>
      <c r="HV10" s="119"/>
      <c r="HW10" s="119"/>
      <c r="HX10" s="119"/>
      <c r="HY10" s="119"/>
      <c r="HZ10" s="119"/>
      <c r="IA10" s="119"/>
      <c r="IB10" s="119"/>
      <c r="IC10" s="119"/>
      <c r="ID10" s="119"/>
      <c r="IE10" s="119"/>
      <c r="IF10" s="119"/>
      <c r="IG10" s="119"/>
      <c r="IH10" s="119"/>
      <c r="II10" s="119"/>
      <c r="IJ10" s="119"/>
      <c r="IK10" s="119"/>
      <c r="IL10" s="119"/>
      <c r="IM10" s="119"/>
      <c r="IN10" s="119"/>
      <c r="IO10" s="119"/>
      <c r="IP10" s="119"/>
      <c r="IQ10" s="119"/>
    </row>
    <row r="11" spans="1:251" s="116" customFormat="1" ht="24" customHeight="1">
      <c r="A11" s="40" t="s">
        <v>11</v>
      </c>
      <c r="B11" s="110">
        <v>695</v>
      </c>
      <c r="HN11" s="119"/>
      <c r="HO11" s="119"/>
      <c r="HP11" s="119"/>
      <c r="HQ11" s="119"/>
      <c r="HR11" s="119"/>
      <c r="HS11" s="119"/>
      <c r="HT11" s="119"/>
      <c r="HU11" s="119"/>
      <c r="HV11" s="119"/>
      <c r="HW11" s="119"/>
      <c r="HX11" s="119"/>
      <c r="HY11" s="119"/>
      <c r="HZ11" s="119"/>
      <c r="IA11" s="119"/>
      <c r="IB11" s="119"/>
      <c r="IC11" s="119"/>
      <c r="ID11" s="119"/>
      <c r="IE11" s="119"/>
      <c r="IF11" s="119"/>
      <c r="IG11" s="119"/>
      <c r="IH11" s="119"/>
      <c r="II11" s="119"/>
      <c r="IJ11" s="119"/>
      <c r="IK11" s="119"/>
      <c r="IL11" s="119"/>
      <c r="IM11" s="119"/>
      <c r="IN11" s="119"/>
      <c r="IO11" s="119"/>
      <c r="IP11" s="119"/>
      <c r="IQ11" s="119"/>
    </row>
    <row r="12" spans="1:251" s="116" customFormat="1" ht="24" customHeight="1">
      <c r="A12" s="127" t="s">
        <v>12</v>
      </c>
      <c r="B12" s="110"/>
      <c r="HN12" s="119"/>
      <c r="HO12" s="119"/>
      <c r="HP12" s="119"/>
      <c r="HQ12" s="119"/>
      <c r="HR12" s="119"/>
      <c r="HS12" s="119"/>
      <c r="HT12" s="119"/>
      <c r="HU12" s="119"/>
      <c r="HV12" s="119"/>
      <c r="HW12" s="119"/>
      <c r="HX12" s="119"/>
      <c r="HY12" s="119"/>
      <c r="HZ12" s="119"/>
      <c r="IA12" s="119"/>
      <c r="IB12" s="119"/>
      <c r="IC12" s="119"/>
      <c r="ID12" s="119"/>
      <c r="IE12" s="119"/>
      <c r="IF12" s="119"/>
      <c r="IG12" s="119"/>
      <c r="IH12" s="119"/>
      <c r="II12" s="119"/>
      <c r="IJ12" s="119"/>
      <c r="IK12" s="119"/>
      <c r="IL12" s="119"/>
      <c r="IM12" s="119"/>
      <c r="IN12" s="119"/>
      <c r="IO12" s="119"/>
      <c r="IP12" s="119"/>
      <c r="IQ12" s="119"/>
    </row>
    <row r="13" spans="1:251" s="116" customFormat="1" ht="24" customHeight="1">
      <c r="A13" s="128" t="s">
        <v>13</v>
      </c>
      <c r="B13" s="110">
        <f>B14+B15+B16+B17+B18</f>
        <v>389</v>
      </c>
      <c r="HN13" s="119"/>
      <c r="HO13" s="119"/>
      <c r="HP13" s="119"/>
      <c r="HQ13" s="119"/>
      <c r="HR13" s="119"/>
      <c r="HS13" s="119"/>
      <c r="HT13" s="119"/>
      <c r="HU13" s="119"/>
      <c r="HV13" s="119"/>
      <c r="HW13" s="119"/>
      <c r="HX13" s="119"/>
      <c r="HY13" s="119"/>
      <c r="HZ13" s="119"/>
      <c r="IA13" s="119"/>
      <c r="IB13" s="119"/>
      <c r="IC13" s="119"/>
      <c r="ID13" s="119"/>
      <c r="IE13" s="119"/>
      <c r="IF13" s="119"/>
      <c r="IG13" s="119"/>
      <c r="IH13" s="119"/>
      <c r="II13" s="119"/>
      <c r="IJ13" s="119"/>
      <c r="IK13" s="119"/>
      <c r="IL13" s="119"/>
      <c r="IM13" s="119"/>
      <c r="IN13" s="119"/>
      <c r="IO13" s="119"/>
      <c r="IP13" s="119"/>
      <c r="IQ13" s="119"/>
    </row>
    <row r="14" spans="1:251" s="116" customFormat="1" ht="24" customHeight="1">
      <c r="A14" s="127" t="s">
        <v>14</v>
      </c>
      <c r="B14" s="110"/>
      <c r="HN14" s="119"/>
      <c r="HO14" s="119"/>
      <c r="HP14" s="119"/>
      <c r="HQ14" s="119"/>
      <c r="HR14" s="119"/>
      <c r="HS14" s="119"/>
      <c r="HT14" s="119"/>
      <c r="HU14" s="119"/>
      <c r="HV14" s="119"/>
      <c r="HW14" s="119"/>
      <c r="HX14" s="119"/>
      <c r="HY14" s="119"/>
      <c r="HZ14" s="119"/>
      <c r="IA14" s="119"/>
      <c r="IB14" s="119"/>
      <c r="IC14" s="119"/>
      <c r="ID14" s="119"/>
      <c r="IE14" s="119"/>
      <c r="IF14" s="119"/>
      <c r="IG14" s="119"/>
      <c r="IH14" s="119"/>
      <c r="II14" s="119"/>
      <c r="IJ14" s="119"/>
      <c r="IK14" s="119"/>
      <c r="IL14" s="119"/>
      <c r="IM14" s="119"/>
      <c r="IN14" s="119"/>
      <c r="IO14" s="119"/>
      <c r="IP14" s="119"/>
      <c r="IQ14" s="119"/>
    </row>
    <row r="15" spans="1:251" s="116" customFormat="1" ht="24" customHeight="1">
      <c r="A15" s="40" t="s">
        <v>15</v>
      </c>
      <c r="B15" s="110">
        <v>389</v>
      </c>
      <c r="HN15" s="119"/>
      <c r="HO15" s="119"/>
      <c r="HP15" s="119"/>
      <c r="HQ15" s="119"/>
      <c r="HR15" s="119"/>
      <c r="HS15" s="119"/>
      <c r="HT15" s="119"/>
      <c r="HU15" s="119"/>
      <c r="HV15" s="119"/>
      <c r="HW15" s="119"/>
      <c r="HX15" s="119"/>
      <c r="HY15" s="119"/>
      <c r="HZ15" s="119"/>
      <c r="IA15" s="119"/>
      <c r="IB15" s="119"/>
      <c r="IC15" s="119"/>
      <c r="ID15" s="119"/>
      <c r="IE15" s="119"/>
      <c r="IF15" s="119"/>
      <c r="IG15" s="119"/>
      <c r="IH15" s="119"/>
      <c r="II15" s="119"/>
      <c r="IJ15" s="119"/>
      <c r="IK15" s="119"/>
      <c r="IL15" s="119"/>
      <c r="IM15" s="119"/>
      <c r="IN15" s="119"/>
      <c r="IO15" s="119"/>
      <c r="IP15" s="119"/>
      <c r="IQ15" s="119"/>
    </row>
    <row r="16" spans="1:251" s="116" customFormat="1" ht="24" customHeight="1">
      <c r="A16" s="40" t="s">
        <v>16</v>
      </c>
      <c r="B16" s="110"/>
      <c r="HN16" s="119"/>
      <c r="HO16" s="119"/>
      <c r="HP16" s="119"/>
      <c r="HQ16" s="119"/>
      <c r="HR16" s="119"/>
      <c r="HS16" s="119"/>
      <c r="HT16" s="119"/>
      <c r="HU16" s="119"/>
      <c r="HV16" s="119"/>
      <c r="HW16" s="119"/>
      <c r="HX16" s="119"/>
      <c r="HY16" s="119"/>
      <c r="HZ16" s="119"/>
      <c r="IA16" s="119"/>
      <c r="IB16" s="119"/>
      <c r="IC16" s="119"/>
      <c r="ID16" s="119"/>
      <c r="IE16" s="119"/>
      <c r="IF16" s="119"/>
      <c r="IG16" s="119"/>
      <c r="IH16" s="119"/>
      <c r="II16" s="119"/>
      <c r="IJ16" s="119"/>
      <c r="IK16" s="119"/>
      <c r="IL16" s="119"/>
      <c r="IM16" s="119"/>
      <c r="IN16" s="119"/>
      <c r="IO16" s="119"/>
      <c r="IP16" s="119"/>
      <c r="IQ16" s="119"/>
    </row>
    <row r="17" spans="1:251" s="116" customFormat="1" ht="24" customHeight="1">
      <c r="A17" s="40" t="s">
        <v>17</v>
      </c>
      <c r="B17" s="110"/>
      <c r="HN17" s="119"/>
      <c r="HO17" s="119"/>
      <c r="HP17" s="119"/>
      <c r="HQ17" s="119"/>
      <c r="HR17" s="119"/>
      <c r="HS17" s="119"/>
      <c r="HT17" s="119"/>
      <c r="HU17" s="119"/>
      <c r="HV17" s="119"/>
      <c r="HW17" s="119"/>
      <c r="HX17" s="119"/>
      <c r="HY17" s="119"/>
      <c r="HZ17" s="119"/>
      <c r="IA17" s="119"/>
      <c r="IB17" s="119"/>
      <c r="IC17" s="119"/>
      <c r="ID17" s="119"/>
      <c r="IE17" s="119"/>
      <c r="IF17" s="119"/>
      <c r="IG17" s="119"/>
      <c r="IH17" s="119"/>
      <c r="II17" s="119"/>
      <c r="IJ17" s="119"/>
      <c r="IK17" s="119"/>
      <c r="IL17" s="119"/>
      <c r="IM17" s="119"/>
      <c r="IN17" s="119"/>
      <c r="IO17" s="119"/>
      <c r="IP17" s="119"/>
      <c r="IQ17" s="119"/>
    </row>
    <row r="18" spans="1:251" s="116" customFormat="1" ht="24" customHeight="1">
      <c r="A18" s="40" t="s">
        <v>18</v>
      </c>
      <c r="B18" s="110"/>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19"/>
      <c r="IP18" s="119"/>
      <c r="IQ18" s="119"/>
    </row>
    <row r="19" spans="1:251" s="116" customFormat="1" ht="24" customHeight="1">
      <c r="A19" s="126" t="s">
        <v>19</v>
      </c>
      <c r="B19" s="110">
        <v>12726</v>
      </c>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19"/>
      <c r="IP19" s="119"/>
      <c r="IQ19" s="119"/>
    </row>
    <row r="20" spans="1:251" s="116" customFormat="1" ht="24" customHeight="1">
      <c r="A20" s="126" t="s">
        <v>20</v>
      </c>
      <c r="B20" s="110"/>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19"/>
      <c r="IP20" s="119"/>
      <c r="IQ20" s="119"/>
    </row>
    <row r="21" spans="1:251" s="116" customFormat="1" ht="24" customHeight="1">
      <c r="A21" s="40" t="s">
        <v>21</v>
      </c>
      <c r="B21" s="110"/>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19"/>
      <c r="IP21" s="119"/>
      <c r="IQ21" s="119"/>
    </row>
    <row r="22" spans="1:251" s="116" customFormat="1" ht="24" customHeight="1">
      <c r="A22" s="40" t="s">
        <v>22</v>
      </c>
      <c r="B22" s="110">
        <v>0</v>
      </c>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19"/>
      <c r="IP22" s="119"/>
      <c r="IQ22" s="119"/>
    </row>
    <row r="23" spans="1:251" s="116" customFormat="1" ht="24" customHeight="1">
      <c r="A23" s="129" t="s">
        <v>23</v>
      </c>
      <c r="B23" s="110"/>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c r="IM23" s="119"/>
      <c r="IN23" s="119"/>
      <c r="IO23" s="119"/>
      <c r="IP23" s="119"/>
      <c r="IQ23" s="119"/>
    </row>
    <row r="24" spans="1:251" s="116" customFormat="1" ht="24" customHeight="1">
      <c r="A24" s="126" t="s">
        <v>24</v>
      </c>
      <c r="B24" s="110"/>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c r="IM24" s="119"/>
      <c r="IN24" s="119"/>
      <c r="IO24" s="119"/>
      <c r="IP24" s="119"/>
      <c r="IQ24" s="119"/>
    </row>
    <row r="25" spans="1:251" s="116" customFormat="1" ht="24" customHeight="1">
      <c r="A25" s="40" t="s">
        <v>25</v>
      </c>
      <c r="B25" s="110">
        <v>69772</v>
      </c>
      <c r="HN25" s="119"/>
      <c r="HO25" s="119"/>
      <c r="HP25" s="119"/>
      <c r="HQ25" s="119"/>
      <c r="HR25" s="119"/>
      <c r="HS25" s="119"/>
      <c r="HT25" s="119"/>
      <c r="HU25" s="119"/>
      <c r="HV25" s="119"/>
      <c r="HW25" s="119"/>
      <c r="HX25" s="119"/>
      <c r="HY25" s="119"/>
      <c r="HZ25" s="119"/>
      <c r="IA25" s="119"/>
      <c r="IB25" s="119"/>
      <c r="IC25" s="119"/>
      <c r="ID25" s="119"/>
      <c r="IE25" s="119"/>
      <c r="IF25" s="119"/>
      <c r="IG25" s="119"/>
      <c r="IH25" s="119"/>
      <c r="II25" s="119"/>
      <c r="IJ25" s="119"/>
      <c r="IK25" s="119"/>
      <c r="IL25" s="119"/>
      <c r="IM25" s="119"/>
      <c r="IN25" s="119"/>
      <c r="IO25" s="119"/>
      <c r="IP25" s="119"/>
      <c r="IQ25" s="119"/>
    </row>
    <row r="26" spans="1:251" s="116" customFormat="1" ht="24" customHeight="1">
      <c r="A26" s="130" t="s">
        <v>26</v>
      </c>
      <c r="B26" s="131"/>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c r="IM26" s="119"/>
      <c r="IN26" s="119"/>
      <c r="IO26" s="119"/>
      <c r="IP26" s="119"/>
      <c r="IQ26" s="119"/>
    </row>
  </sheetData>
  <sheetProtection/>
  <mergeCells count="1">
    <mergeCell ref="A2:B2"/>
  </mergeCells>
  <printOptions horizontalCentered="1"/>
  <pageMargins left="0.7513888888888889" right="0.7513888888888889" top="0.629861111111111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J34"/>
  <sheetViews>
    <sheetView showZeros="0" view="pageBreakPreview" zoomScale="115" zoomScaleSheetLayoutView="115" workbookViewId="0" topLeftCell="A19">
      <selection activeCell="B33" sqref="B33"/>
    </sheetView>
  </sheetViews>
  <sheetFormatPr defaultColWidth="9.00390625" defaultRowHeight="13.5"/>
  <cols>
    <col min="1" max="1" width="38.75390625" style="30" customWidth="1"/>
    <col min="2" max="2" width="38.75390625" style="29" customWidth="1"/>
    <col min="3" max="6" width="20.75390625" style="29" customWidth="1"/>
    <col min="7" max="232" width="8.625" style="29" bestFit="1" customWidth="1"/>
    <col min="233" max="234" width="8.625" style="29" customWidth="1"/>
    <col min="235" max="16384" width="9.00390625" style="13" customWidth="1"/>
  </cols>
  <sheetData>
    <row r="1" ht="18.75" customHeight="1">
      <c r="A1" s="2" t="s">
        <v>27</v>
      </c>
    </row>
    <row r="2" spans="1:2" ht="27" customHeight="1">
      <c r="A2" s="108" t="s">
        <v>28</v>
      </c>
      <c r="B2" s="4"/>
    </row>
    <row r="3" spans="1:10" ht="24.75" customHeight="1">
      <c r="A3" s="109"/>
      <c r="B3" s="32" t="s">
        <v>2</v>
      </c>
      <c r="C3" s="35"/>
      <c r="D3" s="35"/>
      <c r="E3" s="35"/>
      <c r="F3" s="35"/>
      <c r="G3" s="35"/>
      <c r="H3" s="35"/>
      <c r="I3" s="35"/>
      <c r="J3" s="35"/>
    </row>
    <row r="4" spans="1:2" ht="27" customHeight="1">
      <c r="A4" s="6" t="s">
        <v>3</v>
      </c>
      <c r="B4" s="37" t="s">
        <v>4</v>
      </c>
    </row>
    <row r="5" spans="1:2" ht="27.75" customHeight="1">
      <c r="A5" s="8" t="s">
        <v>29</v>
      </c>
      <c r="B5" s="110">
        <f>SUM(B6:B30)</f>
        <v>161263</v>
      </c>
    </row>
    <row r="6" spans="1:2" ht="27.75" customHeight="1">
      <c r="A6" s="111" t="s">
        <v>30</v>
      </c>
      <c r="B6" s="110">
        <v>17162</v>
      </c>
    </row>
    <row r="7" spans="1:2" ht="27.75" customHeight="1">
      <c r="A7" s="111" t="s">
        <v>31</v>
      </c>
      <c r="B7" s="110"/>
    </row>
    <row r="8" spans="1:2" ht="27.75" customHeight="1">
      <c r="A8" s="111" t="s">
        <v>32</v>
      </c>
      <c r="B8" s="110"/>
    </row>
    <row r="9" spans="1:2" ht="27.75" customHeight="1">
      <c r="A9" s="111" t="s">
        <v>33</v>
      </c>
      <c r="B9" s="110">
        <v>15880</v>
      </c>
    </row>
    <row r="10" spans="1:2" ht="27.75" customHeight="1">
      <c r="A10" s="111" t="s">
        <v>34</v>
      </c>
      <c r="B10" s="110">
        <v>70810</v>
      </c>
    </row>
    <row r="11" spans="1:2" ht="27.75" customHeight="1">
      <c r="A11" s="111" t="s">
        <v>35</v>
      </c>
      <c r="B11" s="110">
        <v>1250</v>
      </c>
    </row>
    <row r="12" spans="1:2" ht="27.75" customHeight="1">
      <c r="A12" s="111" t="s">
        <v>36</v>
      </c>
      <c r="B12" s="110">
        <v>2942</v>
      </c>
    </row>
    <row r="13" spans="1:2" ht="27.75" customHeight="1">
      <c r="A13" s="111" t="s">
        <v>37</v>
      </c>
      <c r="B13" s="110">
        <v>12600</v>
      </c>
    </row>
    <row r="14" spans="1:2" ht="27.75" customHeight="1">
      <c r="A14" s="111" t="s">
        <v>38</v>
      </c>
      <c r="B14" s="110">
        <v>11182</v>
      </c>
    </row>
    <row r="15" spans="1:2" ht="27.75" customHeight="1">
      <c r="A15" s="111" t="s">
        <v>39</v>
      </c>
      <c r="B15" s="110">
        <v>1976</v>
      </c>
    </row>
    <row r="16" spans="1:2" ht="27.75" customHeight="1">
      <c r="A16" s="111" t="s">
        <v>40</v>
      </c>
      <c r="B16" s="110">
        <v>12246</v>
      </c>
    </row>
    <row r="17" spans="1:2" ht="27.75" customHeight="1">
      <c r="A17" s="111" t="s">
        <v>41</v>
      </c>
      <c r="B17" s="110">
        <v>5637</v>
      </c>
    </row>
    <row r="18" spans="1:2" ht="27.75" customHeight="1">
      <c r="A18" s="111" t="s">
        <v>42</v>
      </c>
      <c r="B18" s="110"/>
    </row>
    <row r="19" spans="1:2" ht="27.75" customHeight="1">
      <c r="A19" s="111" t="s">
        <v>43</v>
      </c>
      <c r="B19" s="110"/>
    </row>
    <row r="20" spans="1:2" ht="27.75" customHeight="1">
      <c r="A20" s="111" t="s">
        <v>44</v>
      </c>
      <c r="B20" s="110"/>
    </row>
    <row r="21" spans="1:2" ht="27.75" customHeight="1">
      <c r="A21" s="111" t="s">
        <v>45</v>
      </c>
      <c r="B21" s="110"/>
    </row>
    <row r="22" spans="1:2" ht="27.75" customHeight="1">
      <c r="A22" s="111" t="s">
        <v>46</v>
      </c>
      <c r="B22" s="110"/>
    </row>
    <row r="23" spans="1:2" ht="27.75" customHeight="1">
      <c r="A23" s="111" t="s">
        <v>47</v>
      </c>
      <c r="B23" s="110">
        <v>6000</v>
      </c>
    </row>
    <row r="24" spans="1:2" ht="27.75" customHeight="1">
      <c r="A24" s="111" t="s">
        <v>48</v>
      </c>
      <c r="B24" s="110">
        <v>390</v>
      </c>
    </row>
    <row r="25" spans="1:2" ht="27.75" customHeight="1">
      <c r="A25" s="111" t="s">
        <v>49</v>
      </c>
      <c r="B25" s="110">
        <v>260</v>
      </c>
    </row>
    <row r="26" spans="1:2" ht="27.75" customHeight="1">
      <c r="A26" s="111" t="s">
        <v>50</v>
      </c>
      <c r="B26" s="110">
        <v>1278</v>
      </c>
    </row>
    <row r="27" spans="1:2" ht="27.75" customHeight="1">
      <c r="A27" s="111" t="s">
        <v>51</v>
      </c>
      <c r="B27" s="110">
        <v>1650</v>
      </c>
    </row>
    <row r="28" spans="1:2" ht="27.75" customHeight="1">
      <c r="A28" s="111" t="s">
        <v>52</v>
      </c>
      <c r="B28" s="110"/>
    </row>
    <row r="29" spans="1:2" ht="27.75" customHeight="1">
      <c r="A29" s="111" t="s">
        <v>53</v>
      </c>
      <c r="B29" s="110"/>
    </row>
    <row r="30" spans="1:2" ht="27.75" customHeight="1">
      <c r="A30" s="112" t="s">
        <v>54</v>
      </c>
      <c r="B30" s="110"/>
    </row>
    <row r="31" spans="1:2" ht="27.75" customHeight="1">
      <c r="A31" s="113" t="s">
        <v>55</v>
      </c>
      <c r="B31" s="110">
        <v>9900</v>
      </c>
    </row>
    <row r="32" spans="1:2" ht="27.75" customHeight="1">
      <c r="A32" s="113" t="s">
        <v>56</v>
      </c>
      <c r="B32" s="110"/>
    </row>
    <row r="33" spans="1:2" ht="21" customHeight="1">
      <c r="A33" s="114" t="s">
        <v>57</v>
      </c>
      <c r="B33" s="110">
        <f>B5+B31+B32</f>
        <v>171163</v>
      </c>
    </row>
    <row r="34" spans="1:2" ht="21.75" customHeight="1">
      <c r="A34" s="26" t="s">
        <v>58</v>
      </c>
      <c r="B34" s="27"/>
    </row>
  </sheetData>
  <sheetProtection/>
  <protectedRanges>
    <protectedRange sqref="A23" name="区域1"/>
  </protectedRanges>
  <mergeCells count="2">
    <mergeCell ref="A2:B2"/>
    <mergeCell ref="A34:B34"/>
  </mergeCells>
  <printOptions horizontalCentered="1"/>
  <pageMargins left="0.39" right="0.39" top="0.39" bottom="0.39" header="0.2" footer="0.2"/>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rgb="FFFFFF00"/>
  </sheetPr>
  <dimension ref="A1:IV1277"/>
  <sheetViews>
    <sheetView showZeros="0" view="pageBreakPreview" zoomScaleSheetLayoutView="100" workbookViewId="0" topLeftCell="A1">
      <selection activeCell="B8" sqref="B8"/>
    </sheetView>
  </sheetViews>
  <sheetFormatPr defaultColWidth="7.625" defaultRowHeight="13.5"/>
  <cols>
    <col min="1" max="1" width="9.00390625" style="85" customWidth="1"/>
    <col min="2" max="2" width="39.875" style="85" customWidth="1"/>
    <col min="3" max="3" width="15.00390625" style="87" customWidth="1"/>
    <col min="4" max="4" width="7.625" style="85" customWidth="1"/>
    <col min="5" max="5" width="11.25390625" style="88" customWidth="1"/>
    <col min="6" max="6" width="8.375" style="85" bestFit="1" customWidth="1"/>
    <col min="7" max="16384" width="7.625" style="85" customWidth="1"/>
  </cols>
  <sheetData>
    <row r="1" spans="1:5" s="85" customFormat="1" ht="27.75" customHeight="1">
      <c r="A1" s="89" t="s">
        <v>59</v>
      </c>
      <c r="B1" s="90"/>
      <c r="C1" s="91"/>
      <c r="E1" s="92"/>
    </row>
    <row r="2" spans="1:3" ht="49.5" customHeight="1">
      <c r="A2" s="3" t="s">
        <v>60</v>
      </c>
      <c r="B2" s="4"/>
      <c r="C2" s="93"/>
    </row>
    <row r="3" spans="1:256" s="86" customFormat="1" ht="15" customHeight="1">
      <c r="A3" s="94"/>
      <c r="B3" s="95"/>
      <c r="C3" s="96" t="s">
        <v>2</v>
      </c>
      <c r="D3" s="85"/>
      <c r="E3" s="88"/>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85"/>
      <c r="FE3" s="85"/>
      <c r="FF3" s="85"/>
      <c r="FG3" s="85"/>
      <c r="FH3" s="85"/>
      <c r="FI3" s="85"/>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85"/>
      <c r="HG3" s="85"/>
      <c r="HH3" s="85"/>
      <c r="HI3" s="85"/>
      <c r="HJ3" s="85"/>
      <c r="HK3" s="85"/>
      <c r="HL3" s="85"/>
      <c r="HM3" s="85"/>
      <c r="HN3" s="85"/>
      <c r="HO3" s="85"/>
      <c r="HP3" s="85"/>
      <c r="HQ3" s="85"/>
      <c r="HR3" s="85"/>
      <c r="HS3" s="85"/>
      <c r="HT3" s="85"/>
      <c r="HU3" s="85"/>
      <c r="HV3" s="85"/>
      <c r="HW3" s="85"/>
      <c r="HX3" s="85"/>
      <c r="HY3" s="85"/>
      <c r="HZ3" s="85"/>
      <c r="IA3" s="85"/>
      <c r="IB3" s="85"/>
      <c r="IC3" s="85"/>
      <c r="ID3" s="85"/>
      <c r="IE3" s="85"/>
      <c r="IF3" s="85"/>
      <c r="IG3" s="85"/>
      <c r="IH3" s="85"/>
      <c r="II3" s="85"/>
      <c r="IJ3" s="85"/>
      <c r="IK3" s="85"/>
      <c r="IL3" s="85"/>
      <c r="IM3" s="85"/>
      <c r="IN3" s="85"/>
      <c r="IO3" s="85"/>
      <c r="IP3" s="85"/>
      <c r="IQ3" s="85"/>
      <c r="IR3" s="85"/>
      <c r="IS3" s="85"/>
      <c r="IT3" s="85"/>
      <c r="IU3" s="85"/>
      <c r="IV3" s="85"/>
    </row>
    <row r="4" spans="1:256" s="86" customFormat="1" ht="15" customHeight="1">
      <c r="A4" s="97" t="s">
        <v>61</v>
      </c>
      <c r="B4" s="97"/>
      <c r="C4" s="98" t="s">
        <v>4</v>
      </c>
      <c r="D4" s="85"/>
      <c r="E4" s="88"/>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5"/>
      <c r="CW4" s="85"/>
      <c r="CX4" s="85"/>
      <c r="CY4" s="85"/>
      <c r="CZ4" s="85"/>
      <c r="DA4" s="85"/>
      <c r="DB4" s="85"/>
      <c r="DC4" s="85"/>
      <c r="DD4" s="85"/>
      <c r="DE4" s="85"/>
      <c r="DF4" s="85"/>
      <c r="DG4" s="85"/>
      <c r="DH4" s="85"/>
      <c r="DI4" s="85"/>
      <c r="DJ4" s="85"/>
      <c r="DK4" s="85"/>
      <c r="DL4" s="85"/>
      <c r="DM4" s="85"/>
      <c r="DN4" s="85"/>
      <c r="DO4" s="85"/>
      <c r="DP4" s="85"/>
      <c r="DQ4" s="85"/>
      <c r="DR4" s="85"/>
      <c r="DS4" s="85"/>
      <c r="DT4" s="85"/>
      <c r="DU4" s="85"/>
      <c r="DV4" s="85"/>
      <c r="DW4" s="85"/>
      <c r="DX4" s="85"/>
      <c r="DY4" s="85"/>
      <c r="DZ4" s="85"/>
      <c r="EA4" s="85"/>
      <c r="EB4" s="85"/>
      <c r="EC4" s="85"/>
      <c r="ED4" s="85"/>
      <c r="EE4" s="85"/>
      <c r="EF4" s="85"/>
      <c r="EG4" s="85"/>
      <c r="EH4" s="85"/>
      <c r="EI4" s="85"/>
      <c r="EJ4" s="85"/>
      <c r="EK4" s="85"/>
      <c r="EL4" s="85"/>
      <c r="EM4" s="85"/>
      <c r="EN4" s="85"/>
      <c r="EO4" s="85"/>
      <c r="EP4" s="85"/>
      <c r="EQ4" s="85"/>
      <c r="ER4" s="85"/>
      <c r="ES4" s="85"/>
      <c r="ET4" s="85"/>
      <c r="EU4" s="85"/>
      <c r="EV4" s="85"/>
      <c r="EW4" s="85"/>
      <c r="EX4" s="85"/>
      <c r="EY4" s="85"/>
      <c r="EZ4" s="85"/>
      <c r="FA4" s="85"/>
      <c r="FB4" s="85"/>
      <c r="FC4" s="85"/>
      <c r="FD4" s="85"/>
      <c r="FE4" s="85"/>
      <c r="FF4" s="85"/>
      <c r="FG4" s="85"/>
      <c r="FH4" s="85"/>
      <c r="FI4" s="85"/>
      <c r="FJ4" s="85"/>
      <c r="FK4" s="85"/>
      <c r="FL4" s="85"/>
      <c r="FM4" s="85"/>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85"/>
      <c r="HG4" s="85"/>
      <c r="HH4" s="85"/>
      <c r="HI4" s="85"/>
      <c r="HJ4" s="85"/>
      <c r="HK4" s="85"/>
      <c r="HL4" s="85"/>
      <c r="HM4" s="85"/>
      <c r="HN4" s="85"/>
      <c r="HO4" s="85"/>
      <c r="HP4" s="85"/>
      <c r="HQ4" s="85"/>
      <c r="HR4" s="85"/>
      <c r="HS4" s="85"/>
      <c r="HT4" s="85"/>
      <c r="HU4" s="85"/>
      <c r="HV4" s="85"/>
      <c r="HW4" s="85"/>
      <c r="HX4" s="85"/>
      <c r="HY4" s="85"/>
      <c r="HZ4" s="85"/>
      <c r="IA4" s="85"/>
      <c r="IB4" s="85"/>
      <c r="IC4" s="85"/>
      <c r="ID4" s="85"/>
      <c r="IE4" s="85"/>
      <c r="IF4" s="85"/>
      <c r="IG4" s="85"/>
      <c r="IH4" s="85"/>
      <c r="II4" s="85"/>
      <c r="IJ4" s="85"/>
      <c r="IK4" s="85"/>
      <c r="IL4" s="85"/>
      <c r="IM4" s="85"/>
      <c r="IN4" s="85"/>
      <c r="IO4" s="85"/>
      <c r="IP4" s="85"/>
      <c r="IQ4" s="85"/>
      <c r="IR4" s="85"/>
      <c r="IS4" s="85"/>
      <c r="IT4" s="85"/>
      <c r="IU4" s="85"/>
      <c r="IV4" s="85"/>
    </row>
    <row r="5" spans="1:256" s="86" customFormat="1" ht="15" customHeight="1">
      <c r="A5" s="99" t="s">
        <v>62</v>
      </c>
      <c r="B5" s="97" t="s">
        <v>63</v>
      </c>
      <c r="C5" s="100"/>
      <c r="D5" s="85"/>
      <c r="E5" s="88"/>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85"/>
      <c r="FE5" s="85"/>
      <c r="FF5" s="85"/>
      <c r="FG5" s="85"/>
      <c r="FH5" s="85"/>
      <c r="FI5" s="85"/>
      <c r="FJ5" s="85"/>
      <c r="FK5" s="85"/>
      <c r="FL5" s="85"/>
      <c r="FM5" s="85"/>
      <c r="FN5" s="85"/>
      <c r="FO5" s="85"/>
      <c r="FP5" s="85"/>
      <c r="FQ5" s="85"/>
      <c r="FR5" s="85"/>
      <c r="FS5" s="85"/>
      <c r="FT5" s="85"/>
      <c r="FU5" s="85"/>
      <c r="FV5" s="85"/>
      <c r="FW5" s="85"/>
      <c r="FX5" s="85"/>
      <c r="FY5" s="85"/>
      <c r="FZ5" s="85"/>
      <c r="GA5" s="85"/>
      <c r="GB5" s="85"/>
      <c r="GC5" s="85"/>
      <c r="GD5" s="85"/>
      <c r="GE5" s="85"/>
      <c r="GF5" s="85"/>
      <c r="GG5" s="85"/>
      <c r="GH5" s="85"/>
      <c r="GI5" s="85"/>
      <c r="GJ5" s="85"/>
      <c r="GK5" s="85"/>
      <c r="GL5" s="85"/>
      <c r="GM5" s="85"/>
      <c r="GN5" s="85"/>
      <c r="GO5" s="85"/>
      <c r="GP5" s="85"/>
      <c r="GQ5" s="85"/>
      <c r="GR5" s="85"/>
      <c r="GS5" s="85"/>
      <c r="GT5" s="85"/>
      <c r="GU5" s="85"/>
      <c r="GV5" s="85"/>
      <c r="GW5" s="85"/>
      <c r="GX5" s="85"/>
      <c r="GY5" s="85"/>
      <c r="GZ5" s="85"/>
      <c r="HA5" s="85"/>
      <c r="HB5" s="85"/>
      <c r="HC5" s="85"/>
      <c r="HD5" s="85"/>
      <c r="HE5" s="85"/>
      <c r="HF5" s="85"/>
      <c r="HG5" s="85"/>
      <c r="HH5" s="85"/>
      <c r="HI5" s="85"/>
      <c r="HJ5" s="85"/>
      <c r="HK5" s="85"/>
      <c r="HL5" s="85"/>
      <c r="HM5" s="85"/>
      <c r="HN5" s="85"/>
      <c r="HO5" s="85"/>
      <c r="HP5" s="85"/>
      <c r="HQ5" s="85"/>
      <c r="HR5" s="85"/>
      <c r="HS5" s="85"/>
      <c r="HT5" s="85"/>
      <c r="HU5" s="85"/>
      <c r="HV5" s="85"/>
      <c r="HW5" s="85"/>
      <c r="HX5" s="85"/>
      <c r="HY5" s="85"/>
      <c r="HZ5" s="85"/>
      <c r="IA5" s="85"/>
      <c r="IB5" s="85"/>
      <c r="IC5" s="85"/>
      <c r="ID5" s="85"/>
      <c r="IE5" s="85"/>
      <c r="IF5" s="85"/>
      <c r="IG5" s="85"/>
      <c r="IH5" s="85"/>
      <c r="II5" s="85"/>
      <c r="IJ5" s="85"/>
      <c r="IK5" s="85"/>
      <c r="IL5" s="85"/>
      <c r="IM5" s="85"/>
      <c r="IN5" s="85"/>
      <c r="IO5" s="85"/>
      <c r="IP5" s="85"/>
      <c r="IQ5" s="85"/>
      <c r="IR5" s="85"/>
      <c r="IS5" s="85"/>
      <c r="IT5" s="85"/>
      <c r="IU5" s="85"/>
      <c r="IV5" s="85"/>
    </row>
    <row r="6" spans="1:256" s="86" customFormat="1" ht="15" customHeight="1">
      <c r="A6" s="101" t="s">
        <v>64</v>
      </c>
      <c r="B6" s="102"/>
      <c r="C6" s="103">
        <f>C7+C236+C246+C265+C355+C407+C463+C520+C648+C721+C794+C816+C1105+C1150+C1171+C1215+C1265+C923+C981+C1045+C1065+C1095+C1266+C1269+C1275</f>
        <v>161263</v>
      </c>
      <c r="D6" s="85"/>
      <c r="E6" s="88"/>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c r="HI6" s="85"/>
      <c r="HJ6" s="85"/>
      <c r="HK6" s="85"/>
      <c r="HL6" s="85"/>
      <c r="HM6" s="85"/>
      <c r="HN6" s="85"/>
      <c r="HO6" s="85"/>
      <c r="HP6" s="85"/>
      <c r="HQ6" s="85"/>
      <c r="HR6" s="85"/>
      <c r="HS6" s="85"/>
      <c r="HT6" s="85"/>
      <c r="HU6" s="85"/>
      <c r="HV6" s="85"/>
      <c r="HW6" s="85"/>
      <c r="HX6" s="85"/>
      <c r="HY6" s="85"/>
      <c r="HZ6" s="85"/>
      <c r="IA6" s="85"/>
      <c r="IB6" s="85"/>
      <c r="IC6" s="85"/>
      <c r="ID6" s="85"/>
      <c r="IE6" s="85"/>
      <c r="IF6" s="85"/>
      <c r="IG6" s="85"/>
      <c r="IH6" s="85"/>
      <c r="II6" s="85"/>
      <c r="IJ6" s="85"/>
      <c r="IK6" s="85"/>
      <c r="IL6" s="85"/>
      <c r="IM6" s="85"/>
      <c r="IN6" s="85"/>
      <c r="IO6" s="85"/>
      <c r="IP6" s="85"/>
      <c r="IQ6" s="85"/>
      <c r="IR6" s="85"/>
      <c r="IS6" s="85"/>
      <c r="IT6" s="85"/>
      <c r="IU6" s="85"/>
      <c r="IV6" s="85"/>
    </row>
    <row r="7" spans="1:256" s="86" customFormat="1" ht="15" customHeight="1">
      <c r="A7" s="104">
        <v>201</v>
      </c>
      <c r="B7" s="105" t="s">
        <v>65</v>
      </c>
      <c r="C7" s="103">
        <f>SUM(C8,C20,C29,C40,C51,C62,C73,C81,C90,C103,C112,C123,C135,C142,C150,C156,C163,C170,C177,C184,C191,C199,C205,C211,C218,C233)</f>
        <v>17162</v>
      </c>
      <c r="D7" s="85">
        <v>17162</v>
      </c>
      <c r="E7" s="88">
        <f>D7-C7</f>
        <v>0</v>
      </c>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85"/>
      <c r="GZ7" s="85"/>
      <c r="HA7" s="85"/>
      <c r="HB7" s="85"/>
      <c r="HC7" s="85"/>
      <c r="HD7" s="85"/>
      <c r="HE7" s="85"/>
      <c r="HF7" s="85"/>
      <c r="HG7" s="85"/>
      <c r="HH7" s="85"/>
      <c r="HI7" s="85"/>
      <c r="HJ7" s="85"/>
      <c r="HK7" s="85"/>
      <c r="HL7" s="85"/>
      <c r="HM7" s="85"/>
      <c r="HN7" s="85"/>
      <c r="HO7" s="85"/>
      <c r="HP7" s="85"/>
      <c r="HQ7" s="85"/>
      <c r="HR7" s="85"/>
      <c r="HS7" s="85"/>
      <c r="HT7" s="85"/>
      <c r="HU7" s="85"/>
      <c r="HV7" s="85"/>
      <c r="HW7" s="85"/>
      <c r="HX7" s="85"/>
      <c r="HY7" s="85"/>
      <c r="HZ7" s="85"/>
      <c r="IA7" s="85"/>
      <c r="IB7" s="85"/>
      <c r="IC7" s="85"/>
      <c r="ID7" s="85"/>
      <c r="IE7" s="85"/>
      <c r="IF7" s="85"/>
      <c r="IG7" s="85"/>
      <c r="IH7" s="85"/>
      <c r="II7" s="85"/>
      <c r="IJ7" s="85"/>
      <c r="IK7" s="85"/>
      <c r="IL7" s="85"/>
      <c r="IM7" s="85"/>
      <c r="IN7" s="85"/>
      <c r="IO7" s="85"/>
      <c r="IP7" s="85"/>
      <c r="IQ7" s="85"/>
      <c r="IR7" s="85"/>
      <c r="IS7" s="85"/>
      <c r="IT7" s="85"/>
      <c r="IU7" s="85"/>
      <c r="IV7" s="85"/>
    </row>
    <row r="8" spans="1:256" s="86" customFormat="1" ht="15" customHeight="1">
      <c r="A8" s="104">
        <v>20101</v>
      </c>
      <c r="B8" s="105" t="s">
        <v>66</v>
      </c>
      <c r="C8" s="103">
        <f>SUM(C9:C19)</f>
        <v>244</v>
      </c>
      <c r="D8" s="85"/>
      <c r="E8" s="88"/>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c r="HI8" s="85"/>
      <c r="HJ8" s="85"/>
      <c r="HK8" s="85"/>
      <c r="HL8" s="85"/>
      <c r="HM8" s="85"/>
      <c r="HN8" s="85"/>
      <c r="HO8" s="85"/>
      <c r="HP8" s="85"/>
      <c r="HQ8" s="85"/>
      <c r="HR8" s="85"/>
      <c r="HS8" s="85"/>
      <c r="HT8" s="85"/>
      <c r="HU8" s="85"/>
      <c r="HV8" s="85"/>
      <c r="HW8" s="85"/>
      <c r="HX8" s="85"/>
      <c r="HY8" s="85"/>
      <c r="HZ8" s="85"/>
      <c r="IA8" s="85"/>
      <c r="IB8" s="85"/>
      <c r="IC8" s="85"/>
      <c r="ID8" s="85"/>
      <c r="IE8" s="85"/>
      <c r="IF8" s="85"/>
      <c r="IG8" s="85"/>
      <c r="IH8" s="85"/>
      <c r="II8" s="85"/>
      <c r="IJ8" s="85"/>
      <c r="IK8" s="85"/>
      <c r="IL8" s="85"/>
      <c r="IM8" s="85"/>
      <c r="IN8" s="85"/>
      <c r="IO8" s="85"/>
      <c r="IP8" s="85"/>
      <c r="IQ8" s="85"/>
      <c r="IR8" s="85"/>
      <c r="IS8" s="85"/>
      <c r="IT8" s="85"/>
      <c r="IU8" s="85"/>
      <c r="IV8" s="85"/>
    </row>
    <row r="9" spans="1:256" s="86" customFormat="1" ht="15" customHeight="1">
      <c r="A9" s="104">
        <v>2010101</v>
      </c>
      <c r="B9" s="105" t="s">
        <v>67</v>
      </c>
      <c r="C9" s="103">
        <v>98</v>
      </c>
      <c r="D9" s="85"/>
      <c r="E9" s="88"/>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c r="FI9" s="85"/>
      <c r="FJ9" s="85"/>
      <c r="FK9" s="85"/>
      <c r="FL9" s="85"/>
      <c r="FM9" s="85"/>
      <c r="FN9" s="85"/>
      <c r="FO9" s="85"/>
      <c r="FP9" s="85"/>
      <c r="FQ9" s="85"/>
      <c r="FR9" s="85"/>
      <c r="FS9" s="85"/>
      <c r="FT9" s="85"/>
      <c r="FU9" s="85"/>
      <c r="FV9" s="85"/>
      <c r="FW9" s="85"/>
      <c r="FX9" s="85"/>
      <c r="FY9" s="85"/>
      <c r="FZ9" s="85"/>
      <c r="GA9" s="85"/>
      <c r="GB9" s="85"/>
      <c r="GC9" s="85"/>
      <c r="GD9" s="85"/>
      <c r="GE9" s="85"/>
      <c r="GF9" s="85"/>
      <c r="GG9" s="85"/>
      <c r="GH9" s="85"/>
      <c r="GI9" s="85"/>
      <c r="GJ9" s="85"/>
      <c r="GK9" s="85"/>
      <c r="GL9" s="85"/>
      <c r="GM9" s="85"/>
      <c r="GN9" s="85"/>
      <c r="GO9" s="85"/>
      <c r="GP9" s="85"/>
      <c r="GQ9" s="85"/>
      <c r="GR9" s="85"/>
      <c r="GS9" s="85"/>
      <c r="GT9" s="85"/>
      <c r="GU9" s="85"/>
      <c r="GV9" s="85"/>
      <c r="GW9" s="85"/>
      <c r="GX9" s="85"/>
      <c r="GY9" s="85"/>
      <c r="GZ9" s="85"/>
      <c r="HA9" s="85"/>
      <c r="HB9" s="85"/>
      <c r="HC9" s="85"/>
      <c r="HD9" s="85"/>
      <c r="HE9" s="85"/>
      <c r="HF9" s="85"/>
      <c r="HG9" s="85"/>
      <c r="HH9" s="85"/>
      <c r="HI9" s="85"/>
      <c r="HJ9" s="85"/>
      <c r="HK9" s="85"/>
      <c r="HL9" s="85"/>
      <c r="HM9" s="85"/>
      <c r="HN9" s="85"/>
      <c r="HO9" s="85"/>
      <c r="HP9" s="85"/>
      <c r="HQ9" s="85"/>
      <c r="HR9" s="85"/>
      <c r="HS9" s="85"/>
      <c r="HT9" s="85"/>
      <c r="HU9" s="85"/>
      <c r="HV9" s="85"/>
      <c r="HW9" s="85"/>
      <c r="HX9" s="85"/>
      <c r="HY9" s="85"/>
      <c r="HZ9" s="85"/>
      <c r="IA9" s="85"/>
      <c r="IB9" s="85"/>
      <c r="IC9" s="85"/>
      <c r="ID9" s="85"/>
      <c r="IE9" s="85"/>
      <c r="IF9" s="85"/>
      <c r="IG9" s="85"/>
      <c r="IH9" s="85"/>
      <c r="II9" s="85"/>
      <c r="IJ9" s="85"/>
      <c r="IK9" s="85"/>
      <c r="IL9" s="85"/>
      <c r="IM9" s="85"/>
      <c r="IN9" s="85"/>
      <c r="IO9" s="85"/>
      <c r="IP9" s="85"/>
      <c r="IQ9" s="85"/>
      <c r="IR9" s="85"/>
      <c r="IS9" s="85"/>
      <c r="IT9" s="85"/>
      <c r="IU9" s="85"/>
      <c r="IV9" s="85"/>
    </row>
    <row r="10" spans="1:5" s="85" customFormat="1" ht="15" customHeight="1">
      <c r="A10" s="104">
        <v>2010102</v>
      </c>
      <c r="B10" s="105" t="s">
        <v>68</v>
      </c>
      <c r="C10" s="103"/>
      <c r="E10" s="87"/>
    </row>
    <row r="11" spans="1:5" s="85" customFormat="1" ht="15" customHeight="1">
      <c r="A11" s="104">
        <v>2010103</v>
      </c>
      <c r="B11" s="105" t="s">
        <v>69</v>
      </c>
      <c r="C11" s="103">
        <v>140</v>
      </c>
      <c r="E11" s="87"/>
    </row>
    <row r="12" spans="1:5" s="85" customFormat="1" ht="15" customHeight="1">
      <c r="A12" s="104">
        <v>2010104</v>
      </c>
      <c r="B12" s="105" t="s">
        <v>70</v>
      </c>
      <c r="C12" s="103"/>
      <c r="E12" s="87"/>
    </row>
    <row r="13" spans="1:5" s="85" customFormat="1" ht="15" customHeight="1">
      <c r="A13" s="104">
        <v>2010105</v>
      </c>
      <c r="B13" s="105" t="s">
        <v>71</v>
      </c>
      <c r="C13" s="103"/>
      <c r="E13" s="87"/>
    </row>
    <row r="14" spans="1:5" s="85" customFormat="1" ht="15" customHeight="1">
      <c r="A14" s="104">
        <v>2010106</v>
      </c>
      <c r="B14" s="105" t="s">
        <v>72</v>
      </c>
      <c r="C14" s="103"/>
      <c r="E14" s="87"/>
    </row>
    <row r="15" spans="1:5" s="85" customFormat="1" ht="15" customHeight="1">
      <c r="A15" s="104">
        <v>2010107</v>
      </c>
      <c r="B15" s="105" t="s">
        <v>73</v>
      </c>
      <c r="C15" s="103"/>
      <c r="E15" s="87"/>
    </row>
    <row r="16" spans="1:256" s="86" customFormat="1" ht="15" customHeight="1">
      <c r="A16" s="104">
        <v>2010108</v>
      </c>
      <c r="B16" s="105" t="s">
        <v>74</v>
      </c>
      <c r="C16" s="103">
        <v>6</v>
      </c>
      <c r="D16" s="85"/>
      <c r="E16" s="88"/>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5"/>
      <c r="CY16" s="85"/>
      <c r="CZ16" s="85"/>
      <c r="DA16" s="85"/>
      <c r="DB16" s="85"/>
      <c r="DC16" s="85"/>
      <c r="DD16" s="85"/>
      <c r="DE16" s="85"/>
      <c r="DF16" s="85"/>
      <c r="DG16" s="85"/>
      <c r="DH16" s="85"/>
      <c r="DI16" s="85"/>
      <c r="DJ16" s="85"/>
      <c r="DK16" s="85"/>
      <c r="DL16" s="85"/>
      <c r="DM16" s="85"/>
      <c r="DN16" s="85"/>
      <c r="DO16" s="85"/>
      <c r="DP16" s="85"/>
      <c r="DQ16" s="85"/>
      <c r="DR16" s="85"/>
      <c r="DS16" s="85"/>
      <c r="DT16" s="85"/>
      <c r="DU16" s="85"/>
      <c r="DV16" s="85"/>
      <c r="DW16" s="85"/>
      <c r="DX16" s="85"/>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c r="HI16" s="85"/>
      <c r="HJ16" s="85"/>
      <c r="HK16" s="85"/>
      <c r="HL16" s="85"/>
      <c r="HM16" s="85"/>
      <c r="HN16" s="85"/>
      <c r="HO16" s="85"/>
      <c r="HP16" s="85"/>
      <c r="HQ16" s="85"/>
      <c r="HR16" s="85"/>
      <c r="HS16" s="85"/>
      <c r="HT16" s="85"/>
      <c r="HU16" s="85"/>
      <c r="HV16" s="85"/>
      <c r="HW16" s="85"/>
      <c r="HX16" s="85"/>
      <c r="HY16" s="85"/>
      <c r="HZ16" s="85"/>
      <c r="IA16" s="85"/>
      <c r="IB16" s="85"/>
      <c r="IC16" s="85"/>
      <c r="ID16" s="85"/>
      <c r="IE16" s="85"/>
      <c r="IF16" s="85"/>
      <c r="IG16" s="85"/>
      <c r="IH16" s="85"/>
      <c r="II16" s="85"/>
      <c r="IJ16" s="85"/>
      <c r="IK16" s="85"/>
      <c r="IL16" s="85"/>
      <c r="IM16" s="85"/>
      <c r="IN16" s="85"/>
      <c r="IO16" s="85"/>
      <c r="IP16" s="85"/>
      <c r="IQ16" s="85"/>
      <c r="IR16" s="85"/>
      <c r="IS16" s="85"/>
      <c r="IT16" s="85"/>
      <c r="IU16" s="85"/>
      <c r="IV16" s="85"/>
    </row>
    <row r="17" spans="1:5" s="85" customFormat="1" ht="15" customHeight="1">
      <c r="A17" s="104">
        <v>2010109</v>
      </c>
      <c r="B17" s="105" t="s">
        <v>75</v>
      </c>
      <c r="C17" s="103"/>
      <c r="E17" s="87"/>
    </row>
    <row r="18" spans="1:5" s="85" customFormat="1" ht="15" customHeight="1">
      <c r="A18" s="104">
        <v>2010150</v>
      </c>
      <c r="B18" s="105" t="s">
        <v>76</v>
      </c>
      <c r="C18" s="103"/>
      <c r="E18" s="87"/>
    </row>
    <row r="19" spans="1:5" s="85" customFormat="1" ht="15" customHeight="1">
      <c r="A19" s="104">
        <v>2010199</v>
      </c>
      <c r="B19" s="105" t="s">
        <v>77</v>
      </c>
      <c r="C19" s="103"/>
      <c r="E19" s="87"/>
    </row>
    <row r="20" spans="1:256" s="86" customFormat="1" ht="15" customHeight="1">
      <c r="A20" s="104">
        <v>20102</v>
      </c>
      <c r="B20" s="105" t="s">
        <v>78</v>
      </c>
      <c r="C20" s="103">
        <f>SUM(C21:C28)</f>
        <v>1</v>
      </c>
      <c r="D20" s="85"/>
      <c r="E20" s="88"/>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c r="CB20" s="85"/>
      <c r="CC20" s="85"/>
      <c r="CD20" s="85"/>
      <c r="CE20" s="85"/>
      <c r="CF20" s="85"/>
      <c r="CG20" s="85"/>
      <c r="CH20" s="85"/>
      <c r="CI20" s="85"/>
      <c r="CJ20" s="85"/>
      <c r="CK20" s="85"/>
      <c r="CL20" s="85"/>
      <c r="CM20" s="85"/>
      <c r="CN20" s="85"/>
      <c r="CO20" s="85"/>
      <c r="CP20" s="85"/>
      <c r="CQ20" s="85"/>
      <c r="CR20" s="85"/>
      <c r="CS20" s="85"/>
      <c r="CT20" s="85"/>
      <c r="CU20" s="85"/>
      <c r="CV20" s="85"/>
      <c r="CW20" s="85"/>
      <c r="CX20" s="85"/>
      <c r="CY20" s="85"/>
      <c r="CZ20" s="85"/>
      <c r="DA20" s="85"/>
      <c r="DB20" s="85"/>
      <c r="DC20" s="85"/>
      <c r="DD20" s="85"/>
      <c r="DE20" s="85"/>
      <c r="DF20" s="85"/>
      <c r="DG20" s="85"/>
      <c r="DH20" s="85"/>
      <c r="DI20" s="85"/>
      <c r="DJ20" s="85"/>
      <c r="DK20" s="85"/>
      <c r="DL20" s="85"/>
      <c r="DM20" s="85"/>
      <c r="DN20" s="85"/>
      <c r="DO20" s="85"/>
      <c r="DP20" s="85"/>
      <c r="DQ20" s="85"/>
      <c r="DR20" s="85"/>
      <c r="DS20" s="85"/>
      <c r="DT20" s="85"/>
      <c r="DU20" s="85"/>
      <c r="DV20" s="85"/>
      <c r="DW20" s="85"/>
      <c r="DX20" s="85"/>
      <c r="DY20" s="85"/>
      <c r="DZ20" s="85"/>
      <c r="EA20" s="85"/>
      <c r="EB20" s="85"/>
      <c r="EC20" s="85"/>
      <c r="ED20" s="85"/>
      <c r="EE20" s="85"/>
      <c r="EF20" s="85"/>
      <c r="EG20" s="85"/>
      <c r="EH20" s="85"/>
      <c r="EI20" s="85"/>
      <c r="EJ20" s="85"/>
      <c r="EK20" s="85"/>
      <c r="EL20" s="85"/>
      <c r="EM20" s="85"/>
      <c r="EN20" s="85"/>
      <c r="EO20" s="85"/>
      <c r="EP20" s="85"/>
      <c r="EQ20" s="85"/>
      <c r="ER20" s="85"/>
      <c r="ES20" s="85"/>
      <c r="ET20" s="85"/>
      <c r="EU20" s="85"/>
      <c r="EV20" s="85"/>
      <c r="EW20" s="85"/>
      <c r="EX20" s="85"/>
      <c r="EY20" s="85"/>
      <c r="EZ20" s="85"/>
      <c r="FA20" s="85"/>
      <c r="FB20" s="85"/>
      <c r="FC20" s="85"/>
      <c r="FD20" s="85"/>
      <c r="FE20" s="85"/>
      <c r="FF20" s="85"/>
      <c r="FG20" s="85"/>
      <c r="FH20" s="85"/>
      <c r="FI20" s="85"/>
      <c r="FJ20" s="85"/>
      <c r="FK20" s="85"/>
      <c r="FL20" s="85"/>
      <c r="FM20" s="85"/>
      <c r="FN20" s="85"/>
      <c r="FO20" s="85"/>
      <c r="FP20" s="85"/>
      <c r="FQ20" s="85"/>
      <c r="FR20" s="85"/>
      <c r="FS20" s="85"/>
      <c r="FT20" s="85"/>
      <c r="FU20" s="85"/>
      <c r="FV20" s="85"/>
      <c r="FW20" s="85"/>
      <c r="FX20" s="85"/>
      <c r="FY20" s="85"/>
      <c r="FZ20" s="85"/>
      <c r="GA20" s="85"/>
      <c r="GB20" s="85"/>
      <c r="GC20" s="85"/>
      <c r="GD20" s="85"/>
      <c r="GE20" s="85"/>
      <c r="GF20" s="85"/>
      <c r="GG20" s="85"/>
      <c r="GH20" s="85"/>
      <c r="GI20" s="85"/>
      <c r="GJ20" s="85"/>
      <c r="GK20" s="85"/>
      <c r="GL20" s="85"/>
      <c r="GM20" s="85"/>
      <c r="GN20" s="85"/>
      <c r="GO20" s="85"/>
      <c r="GP20" s="85"/>
      <c r="GQ20" s="85"/>
      <c r="GR20" s="85"/>
      <c r="GS20" s="85"/>
      <c r="GT20" s="85"/>
      <c r="GU20" s="85"/>
      <c r="GV20" s="85"/>
      <c r="GW20" s="85"/>
      <c r="GX20" s="85"/>
      <c r="GY20" s="85"/>
      <c r="GZ20" s="85"/>
      <c r="HA20" s="85"/>
      <c r="HB20" s="85"/>
      <c r="HC20" s="85"/>
      <c r="HD20" s="85"/>
      <c r="HE20" s="85"/>
      <c r="HF20" s="85"/>
      <c r="HG20" s="85"/>
      <c r="HH20" s="85"/>
      <c r="HI20" s="85"/>
      <c r="HJ20" s="85"/>
      <c r="HK20" s="85"/>
      <c r="HL20" s="85"/>
      <c r="HM20" s="85"/>
      <c r="HN20" s="85"/>
      <c r="HO20" s="85"/>
      <c r="HP20" s="85"/>
      <c r="HQ20" s="85"/>
      <c r="HR20" s="85"/>
      <c r="HS20" s="85"/>
      <c r="HT20" s="85"/>
      <c r="HU20" s="85"/>
      <c r="HV20" s="85"/>
      <c r="HW20" s="85"/>
      <c r="HX20" s="85"/>
      <c r="HY20" s="85"/>
      <c r="HZ20" s="85"/>
      <c r="IA20" s="85"/>
      <c r="IB20" s="85"/>
      <c r="IC20" s="85"/>
      <c r="ID20" s="85"/>
      <c r="IE20" s="85"/>
      <c r="IF20" s="85"/>
      <c r="IG20" s="85"/>
      <c r="IH20" s="85"/>
      <c r="II20" s="85"/>
      <c r="IJ20" s="85"/>
      <c r="IK20" s="85"/>
      <c r="IL20" s="85"/>
      <c r="IM20" s="85"/>
      <c r="IN20" s="85"/>
      <c r="IO20" s="85"/>
      <c r="IP20" s="85"/>
      <c r="IQ20" s="85"/>
      <c r="IR20" s="85"/>
      <c r="IS20" s="85"/>
      <c r="IT20" s="85"/>
      <c r="IU20" s="85"/>
      <c r="IV20" s="85"/>
    </row>
    <row r="21" spans="1:5" s="85" customFormat="1" ht="15" customHeight="1">
      <c r="A21" s="104">
        <v>2010201</v>
      </c>
      <c r="B21" s="105" t="s">
        <v>67</v>
      </c>
      <c r="C21" s="103"/>
      <c r="E21" s="87"/>
    </row>
    <row r="22" spans="1:5" s="85" customFormat="1" ht="15" customHeight="1">
      <c r="A22" s="104">
        <v>2010202</v>
      </c>
      <c r="B22" s="105" t="s">
        <v>68</v>
      </c>
      <c r="C22" s="103"/>
      <c r="E22" s="87"/>
    </row>
    <row r="23" spans="1:5" s="85" customFormat="1" ht="15" customHeight="1">
      <c r="A23" s="104">
        <v>2010203</v>
      </c>
      <c r="B23" s="105" t="s">
        <v>69</v>
      </c>
      <c r="C23" s="103"/>
      <c r="E23" s="87"/>
    </row>
    <row r="24" spans="1:5" s="85" customFormat="1" ht="15" customHeight="1">
      <c r="A24" s="104">
        <v>2010204</v>
      </c>
      <c r="B24" s="105" t="s">
        <v>79</v>
      </c>
      <c r="C24" s="103"/>
      <c r="E24" s="87"/>
    </row>
    <row r="25" spans="1:5" s="85" customFormat="1" ht="15" customHeight="1">
      <c r="A25" s="104">
        <v>2010205</v>
      </c>
      <c r="B25" s="105" t="s">
        <v>80</v>
      </c>
      <c r="C25" s="103"/>
      <c r="E25" s="87"/>
    </row>
    <row r="26" spans="1:5" s="85" customFormat="1" ht="15" customHeight="1">
      <c r="A26" s="104">
        <v>2010206</v>
      </c>
      <c r="B26" s="105" t="s">
        <v>81</v>
      </c>
      <c r="C26" s="103"/>
      <c r="E26" s="87"/>
    </row>
    <row r="27" spans="1:5" s="85" customFormat="1" ht="15" customHeight="1">
      <c r="A27" s="104">
        <v>2010250</v>
      </c>
      <c r="B27" s="105" t="s">
        <v>76</v>
      </c>
      <c r="C27" s="103"/>
      <c r="E27" s="87"/>
    </row>
    <row r="28" spans="1:256" s="86" customFormat="1" ht="15" customHeight="1">
      <c r="A28" s="104">
        <v>2010299</v>
      </c>
      <c r="B28" s="105" t="s">
        <v>82</v>
      </c>
      <c r="C28" s="103">
        <v>1</v>
      </c>
      <c r="D28" s="85"/>
      <c r="E28" s="88"/>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85"/>
      <c r="BS28" s="85"/>
      <c r="BT28" s="85"/>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85"/>
      <c r="CX28" s="85"/>
      <c r="CY28" s="85"/>
      <c r="CZ28" s="85"/>
      <c r="DA28" s="85"/>
      <c r="DB28" s="85"/>
      <c r="DC28" s="85"/>
      <c r="DD28" s="85"/>
      <c r="DE28" s="85"/>
      <c r="DF28" s="85"/>
      <c r="DG28" s="85"/>
      <c r="DH28" s="85"/>
      <c r="DI28" s="85"/>
      <c r="DJ28" s="85"/>
      <c r="DK28" s="85"/>
      <c r="DL28" s="85"/>
      <c r="DM28" s="85"/>
      <c r="DN28" s="85"/>
      <c r="DO28" s="85"/>
      <c r="DP28" s="85"/>
      <c r="DQ28" s="85"/>
      <c r="DR28" s="85"/>
      <c r="DS28" s="85"/>
      <c r="DT28" s="85"/>
      <c r="DU28" s="85"/>
      <c r="DV28" s="85"/>
      <c r="DW28" s="85"/>
      <c r="DX28" s="85"/>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c r="GG28" s="85"/>
      <c r="GH28" s="85"/>
      <c r="GI28" s="85"/>
      <c r="GJ28" s="85"/>
      <c r="GK28" s="85"/>
      <c r="GL28" s="85"/>
      <c r="GM28" s="85"/>
      <c r="GN28" s="85"/>
      <c r="GO28" s="85"/>
      <c r="GP28" s="85"/>
      <c r="GQ28" s="85"/>
      <c r="GR28" s="85"/>
      <c r="GS28" s="85"/>
      <c r="GT28" s="85"/>
      <c r="GU28" s="85"/>
      <c r="GV28" s="85"/>
      <c r="GW28" s="85"/>
      <c r="GX28" s="85"/>
      <c r="GY28" s="85"/>
      <c r="GZ28" s="85"/>
      <c r="HA28" s="85"/>
      <c r="HB28" s="85"/>
      <c r="HC28" s="85"/>
      <c r="HD28" s="85"/>
      <c r="HE28" s="85"/>
      <c r="HF28" s="85"/>
      <c r="HG28" s="85"/>
      <c r="HH28" s="85"/>
      <c r="HI28" s="85"/>
      <c r="HJ28" s="85"/>
      <c r="HK28" s="85"/>
      <c r="HL28" s="85"/>
      <c r="HM28" s="85"/>
      <c r="HN28" s="85"/>
      <c r="HO28" s="85"/>
      <c r="HP28" s="85"/>
      <c r="HQ28" s="85"/>
      <c r="HR28" s="85"/>
      <c r="HS28" s="85"/>
      <c r="HT28" s="85"/>
      <c r="HU28" s="85"/>
      <c r="HV28" s="85"/>
      <c r="HW28" s="85"/>
      <c r="HX28" s="85"/>
      <c r="HY28" s="85"/>
      <c r="HZ28" s="85"/>
      <c r="IA28" s="85"/>
      <c r="IB28" s="85"/>
      <c r="IC28" s="85"/>
      <c r="ID28" s="85"/>
      <c r="IE28" s="85"/>
      <c r="IF28" s="85"/>
      <c r="IG28" s="85"/>
      <c r="IH28" s="85"/>
      <c r="II28" s="85"/>
      <c r="IJ28" s="85"/>
      <c r="IK28" s="85"/>
      <c r="IL28" s="85"/>
      <c r="IM28" s="85"/>
      <c r="IN28" s="85"/>
      <c r="IO28" s="85"/>
      <c r="IP28" s="85"/>
      <c r="IQ28" s="85"/>
      <c r="IR28" s="85"/>
      <c r="IS28" s="85"/>
      <c r="IT28" s="85"/>
      <c r="IU28" s="85"/>
      <c r="IV28" s="85"/>
    </row>
    <row r="29" spans="1:256" s="86" customFormat="1" ht="15" customHeight="1">
      <c r="A29" s="104">
        <v>20103</v>
      </c>
      <c r="B29" s="105" t="s">
        <v>83</v>
      </c>
      <c r="C29" s="103">
        <f>SUM(C30:C39)</f>
        <v>7695</v>
      </c>
      <c r="D29" s="85"/>
      <c r="E29" s="88"/>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5"/>
      <c r="CY29" s="85"/>
      <c r="CZ29" s="85"/>
      <c r="DA29" s="85"/>
      <c r="DB29" s="85"/>
      <c r="DC29" s="85"/>
      <c r="DD29" s="85"/>
      <c r="DE29" s="85"/>
      <c r="DF29" s="85"/>
      <c r="DG29" s="85"/>
      <c r="DH29" s="85"/>
      <c r="DI29" s="85"/>
      <c r="DJ29" s="85"/>
      <c r="DK29" s="85"/>
      <c r="DL29" s="85"/>
      <c r="DM29" s="85"/>
      <c r="DN29" s="85"/>
      <c r="DO29" s="85"/>
      <c r="DP29" s="85"/>
      <c r="DQ29" s="85"/>
      <c r="DR29" s="85"/>
      <c r="DS29" s="85"/>
      <c r="DT29" s="85"/>
      <c r="DU29" s="85"/>
      <c r="DV29" s="85"/>
      <c r="DW29" s="85"/>
      <c r="DX29" s="85"/>
      <c r="DY29" s="85"/>
      <c r="DZ29" s="85"/>
      <c r="EA29" s="85"/>
      <c r="EB29" s="85"/>
      <c r="EC29" s="85"/>
      <c r="ED29" s="85"/>
      <c r="EE29" s="85"/>
      <c r="EF29" s="85"/>
      <c r="EG29" s="85"/>
      <c r="EH29" s="85"/>
      <c r="EI29" s="85"/>
      <c r="EJ29" s="85"/>
      <c r="EK29" s="85"/>
      <c r="EL29" s="85"/>
      <c r="EM29" s="85"/>
      <c r="EN29" s="85"/>
      <c r="EO29" s="85"/>
      <c r="EP29" s="85"/>
      <c r="EQ29" s="85"/>
      <c r="ER29" s="85"/>
      <c r="ES29" s="85"/>
      <c r="ET29" s="85"/>
      <c r="EU29" s="85"/>
      <c r="EV29" s="85"/>
      <c r="EW29" s="85"/>
      <c r="EX29" s="85"/>
      <c r="EY29" s="85"/>
      <c r="EZ29" s="85"/>
      <c r="FA29" s="85"/>
      <c r="FB29" s="85"/>
      <c r="FC29" s="85"/>
      <c r="FD29" s="85"/>
      <c r="FE29" s="85"/>
      <c r="FF29" s="85"/>
      <c r="FG29" s="85"/>
      <c r="FH29" s="85"/>
      <c r="FI29" s="85"/>
      <c r="FJ29" s="85"/>
      <c r="FK29" s="85"/>
      <c r="FL29" s="85"/>
      <c r="FM29" s="85"/>
      <c r="FN29" s="85"/>
      <c r="FO29" s="85"/>
      <c r="FP29" s="85"/>
      <c r="FQ29" s="85"/>
      <c r="FR29" s="85"/>
      <c r="FS29" s="85"/>
      <c r="FT29" s="85"/>
      <c r="FU29" s="85"/>
      <c r="FV29" s="85"/>
      <c r="FW29" s="85"/>
      <c r="FX29" s="85"/>
      <c r="FY29" s="85"/>
      <c r="FZ29" s="85"/>
      <c r="GA29" s="85"/>
      <c r="GB29" s="85"/>
      <c r="GC29" s="85"/>
      <c r="GD29" s="85"/>
      <c r="GE29" s="85"/>
      <c r="GF29" s="85"/>
      <c r="GG29" s="85"/>
      <c r="GH29" s="85"/>
      <c r="GI29" s="85"/>
      <c r="GJ29" s="85"/>
      <c r="GK29" s="85"/>
      <c r="GL29" s="85"/>
      <c r="GM29" s="85"/>
      <c r="GN29" s="85"/>
      <c r="GO29" s="85"/>
      <c r="GP29" s="85"/>
      <c r="GQ29" s="85"/>
      <c r="GR29" s="85"/>
      <c r="GS29" s="85"/>
      <c r="GT29" s="85"/>
      <c r="GU29" s="85"/>
      <c r="GV29" s="85"/>
      <c r="GW29" s="85"/>
      <c r="GX29" s="85"/>
      <c r="GY29" s="85"/>
      <c r="GZ29" s="85"/>
      <c r="HA29" s="85"/>
      <c r="HB29" s="85"/>
      <c r="HC29" s="85"/>
      <c r="HD29" s="85"/>
      <c r="HE29" s="85"/>
      <c r="HF29" s="85"/>
      <c r="HG29" s="85"/>
      <c r="HH29" s="85"/>
      <c r="HI29" s="85"/>
      <c r="HJ29" s="85"/>
      <c r="HK29" s="85"/>
      <c r="HL29" s="85"/>
      <c r="HM29" s="85"/>
      <c r="HN29" s="85"/>
      <c r="HO29" s="85"/>
      <c r="HP29" s="85"/>
      <c r="HQ29" s="85"/>
      <c r="HR29" s="85"/>
      <c r="HS29" s="85"/>
      <c r="HT29" s="85"/>
      <c r="HU29" s="85"/>
      <c r="HV29" s="85"/>
      <c r="HW29" s="85"/>
      <c r="HX29" s="85"/>
      <c r="HY29" s="85"/>
      <c r="HZ29" s="85"/>
      <c r="IA29" s="85"/>
      <c r="IB29" s="85"/>
      <c r="IC29" s="85"/>
      <c r="ID29" s="85"/>
      <c r="IE29" s="85"/>
      <c r="IF29" s="85"/>
      <c r="IG29" s="85"/>
      <c r="IH29" s="85"/>
      <c r="II29" s="85"/>
      <c r="IJ29" s="85"/>
      <c r="IK29" s="85"/>
      <c r="IL29" s="85"/>
      <c r="IM29" s="85"/>
      <c r="IN29" s="85"/>
      <c r="IO29" s="85"/>
      <c r="IP29" s="85"/>
      <c r="IQ29" s="85"/>
      <c r="IR29" s="85"/>
      <c r="IS29" s="85"/>
      <c r="IT29" s="85"/>
      <c r="IU29" s="85"/>
      <c r="IV29" s="85"/>
    </row>
    <row r="30" spans="1:256" s="86" customFormat="1" ht="15" customHeight="1">
      <c r="A30" s="104">
        <v>2010301</v>
      </c>
      <c r="B30" s="105" t="s">
        <v>67</v>
      </c>
      <c r="C30" s="103">
        <v>946</v>
      </c>
      <c r="D30" s="85"/>
      <c r="E30" s="88"/>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CW30" s="85"/>
      <c r="CX30" s="85"/>
      <c r="CY30" s="85"/>
      <c r="CZ30" s="85"/>
      <c r="DA30" s="85"/>
      <c r="DB30" s="85"/>
      <c r="DC30" s="85"/>
      <c r="DD30" s="85"/>
      <c r="DE30" s="85"/>
      <c r="DF30" s="85"/>
      <c r="DG30" s="85"/>
      <c r="DH30" s="85"/>
      <c r="DI30" s="85"/>
      <c r="DJ30" s="85"/>
      <c r="DK30" s="85"/>
      <c r="DL30" s="85"/>
      <c r="DM30" s="85"/>
      <c r="DN30" s="85"/>
      <c r="DO30" s="85"/>
      <c r="DP30" s="85"/>
      <c r="DQ30" s="85"/>
      <c r="DR30" s="85"/>
      <c r="DS30" s="85"/>
      <c r="DT30" s="85"/>
      <c r="DU30" s="85"/>
      <c r="DV30" s="85"/>
      <c r="DW30" s="85"/>
      <c r="DX30" s="85"/>
      <c r="DY30" s="85"/>
      <c r="DZ30" s="85"/>
      <c r="EA30" s="85"/>
      <c r="EB30" s="85"/>
      <c r="EC30" s="85"/>
      <c r="ED30" s="85"/>
      <c r="EE30" s="85"/>
      <c r="EF30" s="85"/>
      <c r="EG30" s="85"/>
      <c r="EH30" s="85"/>
      <c r="EI30" s="85"/>
      <c r="EJ30" s="85"/>
      <c r="EK30" s="85"/>
      <c r="EL30" s="85"/>
      <c r="EM30" s="85"/>
      <c r="EN30" s="85"/>
      <c r="EO30" s="85"/>
      <c r="EP30" s="85"/>
      <c r="EQ30" s="85"/>
      <c r="ER30" s="85"/>
      <c r="ES30" s="85"/>
      <c r="ET30" s="85"/>
      <c r="EU30" s="85"/>
      <c r="EV30" s="85"/>
      <c r="EW30" s="85"/>
      <c r="EX30" s="85"/>
      <c r="EY30" s="85"/>
      <c r="EZ30" s="85"/>
      <c r="FA30" s="85"/>
      <c r="FB30" s="85"/>
      <c r="FC30" s="85"/>
      <c r="FD30" s="85"/>
      <c r="FE30" s="85"/>
      <c r="FF30" s="85"/>
      <c r="FG30" s="85"/>
      <c r="FH30" s="85"/>
      <c r="FI30" s="85"/>
      <c r="FJ30" s="85"/>
      <c r="FK30" s="85"/>
      <c r="FL30" s="85"/>
      <c r="FM30" s="85"/>
      <c r="FN30" s="85"/>
      <c r="FO30" s="85"/>
      <c r="FP30" s="85"/>
      <c r="FQ30" s="85"/>
      <c r="FR30" s="85"/>
      <c r="FS30" s="85"/>
      <c r="FT30" s="85"/>
      <c r="FU30" s="85"/>
      <c r="FV30" s="85"/>
      <c r="FW30" s="85"/>
      <c r="FX30" s="85"/>
      <c r="FY30" s="85"/>
      <c r="FZ30" s="85"/>
      <c r="GA30" s="85"/>
      <c r="GB30" s="85"/>
      <c r="GC30" s="85"/>
      <c r="GD30" s="85"/>
      <c r="GE30" s="85"/>
      <c r="GF30" s="85"/>
      <c r="GG30" s="85"/>
      <c r="GH30" s="85"/>
      <c r="GI30" s="85"/>
      <c r="GJ30" s="85"/>
      <c r="GK30" s="85"/>
      <c r="GL30" s="85"/>
      <c r="GM30" s="85"/>
      <c r="GN30" s="85"/>
      <c r="GO30" s="85"/>
      <c r="GP30" s="85"/>
      <c r="GQ30" s="85"/>
      <c r="GR30" s="85"/>
      <c r="GS30" s="85"/>
      <c r="GT30" s="85"/>
      <c r="GU30" s="85"/>
      <c r="GV30" s="85"/>
      <c r="GW30" s="85"/>
      <c r="GX30" s="85"/>
      <c r="GY30" s="85"/>
      <c r="GZ30" s="85"/>
      <c r="HA30" s="85"/>
      <c r="HB30" s="85"/>
      <c r="HC30" s="85"/>
      <c r="HD30" s="85"/>
      <c r="HE30" s="85"/>
      <c r="HF30" s="85"/>
      <c r="HG30" s="85"/>
      <c r="HH30" s="85"/>
      <c r="HI30" s="85"/>
      <c r="HJ30" s="85"/>
      <c r="HK30" s="85"/>
      <c r="HL30" s="85"/>
      <c r="HM30" s="85"/>
      <c r="HN30" s="85"/>
      <c r="HO30" s="85"/>
      <c r="HP30" s="85"/>
      <c r="HQ30" s="85"/>
      <c r="HR30" s="85"/>
      <c r="HS30" s="85"/>
      <c r="HT30" s="85"/>
      <c r="HU30" s="85"/>
      <c r="HV30" s="85"/>
      <c r="HW30" s="85"/>
      <c r="HX30" s="85"/>
      <c r="HY30" s="85"/>
      <c r="HZ30" s="85"/>
      <c r="IA30" s="85"/>
      <c r="IB30" s="85"/>
      <c r="IC30" s="85"/>
      <c r="ID30" s="85"/>
      <c r="IE30" s="85"/>
      <c r="IF30" s="85"/>
      <c r="IG30" s="85"/>
      <c r="IH30" s="85"/>
      <c r="II30" s="85"/>
      <c r="IJ30" s="85"/>
      <c r="IK30" s="85"/>
      <c r="IL30" s="85"/>
      <c r="IM30" s="85"/>
      <c r="IN30" s="85"/>
      <c r="IO30" s="85"/>
      <c r="IP30" s="85"/>
      <c r="IQ30" s="85"/>
      <c r="IR30" s="85"/>
      <c r="IS30" s="85"/>
      <c r="IT30" s="85"/>
      <c r="IU30" s="85"/>
      <c r="IV30" s="85"/>
    </row>
    <row r="31" spans="1:5" s="85" customFormat="1" ht="15" customHeight="1">
      <c r="A31" s="104">
        <v>2010302</v>
      </c>
      <c r="B31" s="105" t="s">
        <v>68</v>
      </c>
      <c r="C31" s="103">
        <v>3000</v>
      </c>
      <c r="E31" s="87"/>
    </row>
    <row r="32" spans="1:256" s="86" customFormat="1" ht="15" customHeight="1">
      <c r="A32" s="104">
        <v>2010303</v>
      </c>
      <c r="B32" s="105" t="s">
        <v>69</v>
      </c>
      <c r="C32" s="103">
        <v>605</v>
      </c>
      <c r="D32" s="85"/>
      <c r="E32" s="88"/>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S32" s="85"/>
      <c r="BT32" s="85"/>
      <c r="BU32" s="85"/>
      <c r="BV32" s="85"/>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c r="GH32" s="85"/>
      <c r="GI32" s="85"/>
      <c r="GJ32" s="85"/>
      <c r="GK32" s="85"/>
      <c r="GL32" s="85"/>
      <c r="GM32" s="85"/>
      <c r="GN32" s="85"/>
      <c r="GO32" s="85"/>
      <c r="GP32" s="85"/>
      <c r="GQ32" s="85"/>
      <c r="GR32" s="85"/>
      <c r="GS32" s="85"/>
      <c r="GT32" s="85"/>
      <c r="GU32" s="85"/>
      <c r="GV32" s="85"/>
      <c r="GW32" s="85"/>
      <c r="GX32" s="85"/>
      <c r="GY32" s="85"/>
      <c r="GZ32" s="85"/>
      <c r="HA32" s="85"/>
      <c r="HB32" s="85"/>
      <c r="HC32" s="85"/>
      <c r="HD32" s="85"/>
      <c r="HE32" s="85"/>
      <c r="HF32" s="85"/>
      <c r="HG32" s="85"/>
      <c r="HH32" s="85"/>
      <c r="HI32" s="85"/>
      <c r="HJ32" s="85"/>
      <c r="HK32" s="85"/>
      <c r="HL32" s="85"/>
      <c r="HM32" s="85"/>
      <c r="HN32" s="85"/>
      <c r="HO32" s="85"/>
      <c r="HP32" s="85"/>
      <c r="HQ32" s="85"/>
      <c r="HR32" s="85"/>
      <c r="HS32" s="85"/>
      <c r="HT32" s="85"/>
      <c r="HU32" s="85"/>
      <c r="HV32" s="85"/>
      <c r="HW32" s="85"/>
      <c r="HX32" s="85"/>
      <c r="HY32" s="85"/>
      <c r="HZ32" s="85"/>
      <c r="IA32" s="85"/>
      <c r="IB32" s="85"/>
      <c r="IC32" s="85"/>
      <c r="ID32" s="85"/>
      <c r="IE32" s="85"/>
      <c r="IF32" s="85"/>
      <c r="IG32" s="85"/>
      <c r="IH32" s="85"/>
      <c r="II32" s="85"/>
      <c r="IJ32" s="85"/>
      <c r="IK32" s="85"/>
      <c r="IL32" s="85"/>
      <c r="IM32" s="85"/>
      <c r="IN32" s="85"/>
      <c r="IO32" s="85"/>
      <c r="IP32" s="85"/>
      <c r="IQ32" s="85"/>
      <c r="IR32" s="85"/>
      <c r="IS32" s="85"/>
      <c r="IT32" s="85"/>
      <c r="IU32" s="85"/>
      <c r="IV32" s="85"/>
    </row>
    <row r="33" spans="1:5" s="85" customFormat="1" ht="15" customHeight="1">
      <c r="A33" s="104">
        <v>2010304</v>
      </c>
      <c r="B33" s="105" t="s">
        <v>84</v>
      </c>
      <c r="C33" s="103">
        <v>3000</v>
      </c>
      <c r="E33" s="87"/>
    </row>
    <row r="34" spans="1:5" s="85" customFormat="1" ht="15" customHeight="1">
      <c r="A34" s="104">
        <v>2010305</v>
      </c>
      <c r="B34" s="105" t="s">
        <v>85</v>
      </c>
      <c r="C34" s="103"/>
      <c r="E34" s="87"/>
    </row>
    <row r="35" spans="1:5" s="85" customFormat="1" ht="15" customHeight="1">
      <c r="A35" s="104">
        <v>2010306</v>
      </c>
      <c r="B35" s="105" t="s">
        <v>86</v>
      </c>
      <c r="C35" s="103"/>
      <c r="E35" s="87"/>
    </row>
    <row r="36" spans="1:5" s="85" customFormat="1" ht="15" customHeight="1">
      <c r="A36" s="104">
        <v>2010308</v>
      </c>
      <c r="B36" s="105" t="s">
        <v>87</v>
      </c>
      <c r="C36" s="103"/>
      <c r="E36" s="87"/>
    </row>
    <row r="37" spans="1:5" s="85" customFormat="1" ht="15" customHeight="1">
      <c r="A37" s="104">
        <v>2010309</v>
      </c>
      <c r="B37" s="105" t="s">
        <v>88</v>
      </c>
      <c r="C37" s="103"/>
      <c r="E37" s="87"/>
    </row>
    <row r="38" spans="1:5" s="85" customFormat="1" ht="15" customHeight="1">
      <c r="A38" s="104">
        <v>2010350</v>
      </c>
      <c r="B38" s="105" t="s">
        <v>76</v>
      </c>
      <c r="C38" s="103"/>
      <c r="E38" s="87"/>
    </row>
    <row r="39" spans="1:256" s="86" customFormat="1" ht="15" customHeight="1">
      <c r="A39" s="104">
        <v>2010399</v>
      </c>
      <c r="B39" s="105" t="s">
        <v>89</v>
      </c>
      <c r="C39" s="103">
        <v>144</v>
      </c>
      <c r="D39" s="85"/>
      <c r="E39" s="88"/>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c r="CB39" s="85"/>
      <c r="CC39" s="85"/>
      <c r="CD39" s="85"/>
      <c r="CE39" s="85"/>
      <c r="CF39" s="85"/>
      <c r="CG39" s="85"/>
      <c r="CH39" s="85"/>
      <c r="CI39" s="85"/>
      <c r="CJ39" s="85"/>
      <c r="CK39" s="85"/>
      <c r="CL39" s="85"/>
      <c r="CM39" s="85"/>
      <c r="CN39" s="85"/>
      <c r="CO39" s="85"/>
      <c r="CP39" s="85"/>
      <c r="CQ39" s="85"/>
      <c r="CR39" s="85"/>
      <c r="CS39" s="85"/>
      <c r="CT39" s="85"/>
      <c r="CU39" s="85"/>
      <c r="CV39" s="85"/>
      <c r="CW39" s="85"/>
      <c r="CX39" s="85"/>
      <c r="CY39" s="85"/>
      <c r="CZ39" s="85"/>
      <c r="DA39" s="85"/>
      <c r="DB39" s="85"/>
      <c r="DC39" s="85"/>
      <c r="DD39" s="85"/>
      <c r="DE39" s="85"/>
      <c r="DF39" s="85"/>
      <c r="DG39" s="85"/>
      <c r="DH39" s="85"/>
      <c r="DI39" s="85"/>
      <c r="DJ39" s="85"/>
      <c r="DK39" s="85"/>
      <c r="DL39" s="85"/>
      <c r="DM39" s="85"/>
      <c r="DN39" s="85"/>
      <c r="DO39" s="85"/>
      <c r="DP39" s="85"/>
      <c r="DQ39" s="85"/>
      <c r="DR39" s="85"/>
      <c r="DS39" s="85"/>
      <c r="DT39" s="85"/>
      <c r="DU39" s="85"/>
      <c r="DV39" s="85"/>
      <c r="DW39" s="85"/>
      <c r="DX39" s="85"/>
      <c r="DY39" s="85"/>
      <c r="DZ39" s="85"/>
      <c r="EA39" s="85"/>
      <c r="EB39" s="85"/>
      <c r="EC39" s="85"/>
      <c r="ED39" s="85"/>
      <c r="EE39" s="85"/>
      <c r="EF39" s="85"/>
      <c r="EG39" s="85"/>
      <c r="EH39" s="85"/>
      <c r="EI39" s="85"/>
      <c r="EJ39" s="85"/>
      <c r="EK39" s="85"/>
      <c r="EL39" s="85"/>
      <c r="EM39" s="85"/>
      <c r="EN39" s="85"/>
      <c r="EO39" s="85"/>
      <c r="EP39" s="85"/>
      <c r="EQ39" s="85"/>
      <c r="ER39" s="85"/>
      <c r="ES39" s="85"/>
      <c r="ET39" s="85"/>
      <c r="EU39" s="85"/>
      <c r="EV39" s="85"/>
      <c r="EW39" s="85"/>
      <c r="EX39" s="85"/>
      <c r="EY39" s="85"/>
      <c r="EZ39" s="85"/>
      <c r="FA39" s="85"/>
      <c r="FB39" s="85"/>
      <c r="FC39" s="85"/>
      <c r="FD39" s="85"/>
      <c r="FE39" s="85"/>
      <c r="FF39" s="85"/>
      <c r="FG39" s="85"/>
      <c r="FH39" s="85"/>
      <c r="FI39" s="85"/>
      <c r="FJ39" s="85"/>
      <c r="FK39" s="85"/>
      <c r="FL39" s="85"/>
      <c r="FM39" s="85"/>
      <c r="FN39" s="85"/>
      <c r="FO39" s="85"/>
      <c r="FP39" s="85"/>
      <c r="FQ39" s="85"/>
      <c r="FR39" s="85"/>
      <c r="FS39" s="85"/>
      <c r="FT39" s="85"/>
      <c r="FU39" s="85"/>
      <c r="FV39" s="85"/>
      <c r="FW39" s="85"/>
      <c r="FX39" s="85"/>
      <c r="FY39" s="85"/>
      <c r="FZ39" s="85"/>
      <c r="GA39" s="85"/>
      <c r="GB39" s="85"/>
      <c r="GC39" s="85"/>
      <c r="GD39" s="85"/>
      <c r="GE39" s="85"/>
      <c r="GF39" s="85"/>
      <c r="GG39" s="85"/>
      <c r="GH39" s="85"/>
      <c r="GI39" s="85"/>
      <c r="GJ39" s="85"/>
      <c r="GK39" s="85"/>
      <c r="GL39" s="85"/>
      <c r="GM39" s="85"/>
      <c r="GN39" s="85"/>
      <c r="GO39" s="85"/>
      <c r="GP39" s="85"/>
      <c r="GQ39" s="85"/>
      <c r="GR39" s="85"/>
      <c r="GS39" s="85"/>
      <c r="GT39" s="85"/>
      <c r="GU39" s="85"/>
      <c r="GV39" s="85"/>
      <c r="GW39" s="85"/>
      <c r="GX39" s="85"/>
      <c r="GY39" s="85"/>
      <c r="GZ39" s="85"/>
      <c r="HA39" s="85"/>
      <c r="HB39" s="85"/>
      <c r="HC39" s="85"/>
      <c r="HD39" s="85"/>
      <c r="HE39" s="85"/>
      <c r="HF39" s="85"/>
      <c r="HG39" s="85"/>
      <c r="HH39" s="85"/>
      <c r="HI39" s="85"/>
      <c r="HJ39" s="85"/>
      <c r="HK39" s="85"/>
      <c r="HL39" s="85"/>
      <c r="HM39" s="85"/>
      <c r="HN39" s="85"/>
      <c r="HO39" s="85"/>
      <c r="HP39" s="85"/>
      <c r="HQ39" s="85"/>
      <c r="HR39" s="85"/>
      <c r="HS39" s="85"/>
      <c r="HT39" s="85"/>
      <c r="HU39" s="85"/>
      <c r="HV39" s="85"/>
      <c r="HW39" s="85"/>
      <c r="HX39" s="85"/>
      <c r="HY39" s="85"/>
      <c r="HZ39" s="85"/>
      <c r="IA39" s="85"/>
      <c r="IB39" s="85"/>
      <c r="IC39" s="85"/>
      <c r="ID39" s="85"/>
      <c r="IE39" s="85"/>
      <c r="IF39" s="85"/>
      <c r="IG39" s="85"/>
      <c r="IH39" s="85"/>
      <c r="II39" s="85"/>
      <c r="IJ39" s="85"/>
      <c r="IK39" s="85"/>
      <c r="IL39" s="85"/>
      <c r="IM39" s="85"/>
      <c r="IN39" s="85"/>
      <c r="IO39" s="85"/>
      <c r="IP39" s="85"/>
      <c r="IQ39" s="85"/>
      <c r="IR39" s="85"/>
      <c r="IS39" s="85"/>
      <c r="IT39" s="85"/>
      <c r="IU39" s="85"/>
      <c r="IV39" s="85"/>
    </row>
    <row r="40" spans="1:5" s="85" customFormat="1" ht="15" customHeight="1">
      <c r="A40" s="104">
        <v>20104</v>
      </c>
      <c r="B40" s="105" t="s">
        <v>90</v>
      </c>
      <c r="C40" s="103">
        <f>SUM(C41:C50)</f>
        <v>619</v>
      </c>
      <c r="E40" s="87"/>
    </row>
    <row r="41" spans="1:5" s="85" customFormat="1" ht="15" customHeight="1">
      <c r="A41" s="104">
        <v>2010401</v>
      </c>
      <c r="B41" s="105" t="s">
        <v>67</v>
      </c>
      <c r="C41" s="103">
        <v>613</v>
      </c>
      <c r="E41" s="87"/>
    </row>
    <row r="42" spans="1:5" s="85" customFormat="1" ht="15" customHeight="1">
      <c r="A42" s="104">
        <v>2010402</v>
      </c>
      <c r="B42" s="105" t="s">
        <v>68</v>
      </c>
      <c r="C42" s="103"/>
      <c r="E42" s="87"/>
    </row>
    <row r="43" spans="1:5" s="85" customFormat="1" ht="15" customHeight="1">
      <c r="A43" s="104">
        <v>2010403</v>
      </c>
      <c r="B43" s="105" t="s">
        <v>69</v>
      </c>
      <c r="C43" s="103"/>
      <c r="E43" s="87"/>
    </row>
    <row r="44" spans="1:5" s="85" customFormat="1" ht="15" customHeight="1">
      <c r="A44" s="104">
        <v>2010404</v>
      </c>
      <c r="B44" s="105" t="s">
        <v>91</v>
      </c>
      <c r="C44" s="103"/>
      <c r="E44" s="87"/>
    </row>
    <row r="45" spans="1:5" s="85" customFormat="1" ht="15" customHeight="1">
      <c r="A45" s="104">
        <v>2010405</v>
      </c>
      <c r="B45" s="105" t="s">
        <v>92</v>
      </c>
      <c r="C45" s="103"/>
      <c r="E45" s="87"/>
    </row>
    <row r="46" spans="1:5" s="85" customFormat="1" ht="15" customHeight="1">
      <c r="A46" s="104">
        <v>2010406</v>
      </c>
      <c r="B46" s="105" t="s">
        <v>93</v>
      </c>
      <c r="C46" s="103"/>
      <c r="E46" s="87"/>
    </row>
    <row r="47" spans="1:5" s="85" customFormat="1" ht="15" customHeight="1">
      <c r="A47" s="104">
        <v>2010407</v>
      </c>
      <c r="B47" s="105" t="s">
        <v>94</v>
      </c>
      <c r="C47" s="103"/>
      <c r="E47" s="87"/>
    </row>
    <row r="48" spans="1:5" s="85" customFormat="1" ht="15" customHeight="1">
      <c r="A48" s="104">
        <v>2010408</v>
      </c>
      <c r="B48" s="105" t="s">
        <v>95</v>
      </c>
      <c r="C48" s="103"/>
      <c r="E48" s="87"/>
    </row>
    <row r="49" spans="1:5" s="85" customFormat="1" ht="15" customHeight="1">
      <c r="A49" s="104">
        <v>2010450</v>
      </c>
      <c r="B49" s="105" t="s">
        <v>76</v>
      </c>
      <c r="C49" s="103"/>
      <c r="E49" s="87"/>
    </row>
    <row r="50" spans="1:5" s="85" customFormat="1" ht="15" customHeight="1">
      <c r="A50" s="104">
        <v>2010499</v>
      </c>
      <c r="B50" s="105" t="s">
        <v>96</v>
      </c>
      <c r="C50" s="103">
        <v>6</v>
      </c>
      <c r="E50" s="87"/>
    </row>
    <row r="51" spans="1:5" s="85" customFormat="1" ht="15" customHeight="1">
      <c r="A51" s="104">
        <v>20105</v>
      </c>
      <c r="B51" s="105" t="s">
        <v>97</v>
      </c>
      <c r="C51" s="103">
        <f>SUM(C52:C61)</f>
        <v>377</v>
      </c>
      <c r="E51" s="87"/>
    </row>
    <row r="52" spans="1:5" s="85" customFormat="1" ht="15" customHeight="1">
      <c r="A52" s="104">
        <v>2010501</v>
      </c>
      <c r="B52" s="105" t="s">
        <v>67</v>
      </c>
      <c r="C52" s="103"/>
      <c r="E52" s="87"/>
    </row>
    <row r="53" spans="1:5" s="85" customFormat="1" ht="15" customHeight="1">
      <c r="A53" s="104">
        <v>2010502</v>
      </c>
      <c r="B53" s="105" t="s">
        <v>68</v>
      </c>
      <c r="C53" s="103"/>
      <c r="E53" s="87"/>
    </row>
    <row r="54" spans="1:5" s="85" customFormat="1" ht="15" customHeight="1">
      <c r="A54" s="104">
        <v>2010503</v>
      </c>
      <c r="B54" s="105" t="s">
        <v>69</v>
      </c>
      <c r="C54" s="103"/>
      <c r="E54" s="87"/>
    </row>
    <row r="55" spans="1:5" s="85" customFormat="1" ht="15" customHeight="1">
      <c r="A55" s="104">
        <v>2010504</v>
      </c>
      <c r="B55" s="105" t="s">
        <v>98</v>
      </c>
      <c r="C55" s="103"/>
      <c r="E55" s="87"/>
    </row>
    <row r="56" spans="1:5" s="85" customFormat="1" ht="15" customHeight="1">
      <c r="A56" s="104">
        <v>2010505</v>
      </c>
      <c r="B56" s="105" t="s">
        <v>99</v>
      </c>
      <c r="C56" s="103"/>
      <c r="E56" s="87"/>
    </row>
    <row r="57" spans="1:5" s="85" customFormat="1" ht="15" customHeight="1">
      <c r="A57" s="104">
        <v>2010506</v>
      </c>
      <c r="B57" s="105" t="s">
        <v>100</v>
      </c>
      <c r="C57" s="103"/>
      <c r="E57" s="87"/>
    </row>
    <row r="58" spans="1:5" s="85" customFormat="1" ht="15" customHeight="1">
      <c r="A58" s="104">
        <v>2010507</v>
      </c>
      <c r="B58" s="105" t="s">
        <v>101</v>
      </c>
      <c r="C58" s="103"/>
      <c r="E58" s="87"/>
    </row>
    <row r="59" spans="1:5" s="85" customFormat="1" ht="15" customHeight="1">
      <c r="A59" s="104">
        <v>2010508</v>
      </c>
      <c r="B59" s="105" t="s">
        <v>102</v>
      </c>
      <c r="C59" s="103">
        <v>377</v>
      </c>
      <c r="E59" s="87"/>
    </row>
    <row r="60" spans="1:5" s="85" customFormat="1" ht="15" customHeight="1">
      <c r="A60" s="104">
        <v>2010550</v>
      </c>
      <c r="B60" s="105" t="s">
        <v>76</v>
      </c>
      <c r="C60" s="103"/>
      <c r="E60" s="87"/>
    </row>
    <row r="61" spans="1:5" s="85" customFormat="1" ht="15" customHeight="1">
      <c r="A61" s="104">
        <v>2010599</v>
      </c>
      <c r="B61" s="105" t="s">
        <v>103</v>
      </c>
      <c r="C61" s="103"/>
      <c r="E61" s="87"/>
    </row>
    <row r="62" spans="1:256" s="86" customFormat="1" ht="15" customHeight="1">
      <c r="A62" s="104">
        <v>20106</v>
      </c>
      <c r="B62" s="105" t="s">
        <v>104</v>
      </c>
      <c r="C62" s="103">
        <f>SUM(C63:C72)</f>
        <v>726</v>
      </c>
      <c r="D62" s="85"/>
      <c r="E62" s="88"/>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c r="EO62" s="85"/>
      <c r="EP62" s="85"/>
      <c r="EQ62" s="85"/>
      <c r="ER62" s="85"/>
      <c r="ES62" s="85"/>
      <c r="ET62" s="85"/>
      <c r="EU62" s="85"/>
      <c r="EV62" s="85"/>
      <c r="EW62" s="85"/>
      <c r="EX62" s="85"/>
      <c r="EY62" s="85"/>
      <c r="EZ62" s="85"/>
      <c r="FA62" s="85"/>
      <c r="FB62" s="85"/>
      <c r="FC62" s="85"/>
      <c r="FD62" s="85"/>
      <c r="FE62" s="85"/>
      <c r="FF62" s="85"/>
      <c r="FG62" s="85"/>
      <c r="FH62" s="85"/>
      <c r="FI62" s="85"/>
      <c r="FJ62" s="85"/>
      <c r="FK62" s="85"/>
      <c r="FL62" s="85"/>
      <c r="FM62" s="85"/>
      <c r="FN62" s="85"/>
      <c r="FO62" s="85"/>
      <c r="FP62" s="85"/>
      <c r="FQ62" s="85"/>
      <c r="FR62" s="85"/>
      <c r="FS62" s="85"/>
      <c r="FT62" s="85"/>
      <c r="FU62" s="85"/>
      <c r="FV62" s="85"/>
      <c r="FW62" s="85"/>
      <c r="FX62" s="85"/>
      <c r="FY62" s="85"/>
      <c r="FZ62" s="85"/>
      <c r="GA62" s="85"/>
      <c r="GB62" s="85"/>
      <c r="GC62" s="85"/>
      <c r="GD62" s="85"/>
      <c r="GE62" s="85"/>
      <c r="GF62" s="85"/>
      <c r="GG62" s="85"/>
      <c r="GH62" s="85"/>
      <c r="GI62" s="85"/>
      <c r="GJ62" s="85"/>
      <c r="GK62" s="85"/>
      <c r="GL62" s="85"/>
      <c r="GM62" s="85"/>
      <c r="GN62" s="85"/>
      <c r="GO62" s="85"/>
      <c r="GP62" s="85"/>
      <c r="GQ62" s="85"/>
      <c r="GR62" s="85"/>
      <c r="GS62" s="85"/>
      <c r="GT62" s="85"/>
      <c r="GU62" s="85"/>
      <c r="GV62" s="85"/>
      <c r="GW62" s="85"/>
      <c r="GX62" s="85"/>
      <c r="GY62" s="85"/>
      <c r="GZ62" s="85"/>
      <c r="HA62" s="85"/>
      <c r="HB62" s="85"/>
      <c r="HC62" s="85"/>
      <c r="HD62" s="85"/>
      <c r="HE62" s="85"/>
      <c r="HF62" s="85"/>
      <c r="HG62" s="85"/>
      <c r="HH62" s="85"/>
      <c r="HI62" s="85"/>
      <c r="HJ62" s="85"/>
      <c r="HK62" s="85"/>
      <c r="HL62" s="85"/>
      <c r="HM62" s="85"/>
      <c r="HN62" s="85"/>
      <c r="HO62" s="85"/>
      <c r="HP62" s="85"/>
      <c r="HQ62" s="85"/>
      <c r="HR62" s="85"/>
      <c r="HS62" s="85"/>
      <c r="HT62" s="85"/>
      <c r="HU62" s="85"/>
      <c r="HV62" s="85"/>
      <c r="HW62" s="85"/>
      <c r="HX62" s="85"/>
      <c r="HY62" s="85"/>
      <c r="HZ62" s="85"/>
      <c r="IA62" s="85"/>
      <c r="IB62" s="85"/>
      <c r="IC62" s="85"/>
      <c r="ID62" s="85"/>
      <c r="IE62" s="85"/>
      <c r="IF62" s="85"/>
      <c r="IG62" s="85"/>
      <c r="IH62" s="85"/>
      <c r="II62" s="85"/>
      <c r="IJ62" s="85"/>
      <c r="IK62" s="85"/>
      <c r="IL62" s="85"/>
      <c r="IM62" s="85"/>
      <c r="IN62" s="85"/>
      <c r="IO62" s="85"/>
      <c r="IP62" s="85"/>
      <c r="IQ62" s="85"/>
      <c r="IR62" s="85"/>
      <c r="IS62" s="85"/>
      <c r="IT62" s="85"/>
      <c r="IU62" s="85"/>
      <c r="IV62" s="85"/>
    </row>
    <row r="63" spans="1:256" s="86" customFormat="1" ht="15" customHeight="1">
      <c r="A63" s="104">
        <v>2010601</v>
      </c>
      <c r="B63" s="105" t="s">
        <v>67</v>
      </c>
      <c r="C63" s="103">
        <v>504</v>
      </c>
      <c r="D63" s="85"/>
      <c r="E63" s="88"/>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5"/>
      <c r="BR63" s="85"/>
      <c r="BS63" s="85"/>
      <c r="BT63" s="85"/>
      <c r="BU63" s="85"/>
      <c r="BV63" s="85"/>
      <c r="BW63" s="85"/>
      <c r="BX63" s="85"/>
      <c r="BY63" s="85"/>
      <c r="BZ63" s="85"/>
      <c r="CA63" s="85"/>
      <c r="CB63" s="85"/>
      <c r="CC63" s="85"/>
      <c r="CD63" s="85"/>
      <c r="CE63" s="85"/>
      <c r="CF63" s="85"/>
      <c r="CG63" s="85"/>
      <c r="CH63" s="85"/>
      <c r="CI63" s="85"/>
      <c r="CJ63" s="85"/>
      <c r="CK63" s="85"/>
      <c r="CL63" s="85"/>
      <c r="CM63" s="85"/>
      <c r="CN63" s="85"/>
      <c r="CO63" s="85"/>
      <c r="CP63" s="85"/>
      <c r="CQ63" s="85"/>
      <c r="CR63" s="85"/>
      <c r="CS63" s="85"/>
      <c r="CT63" s="85"/>
      <c r="CU63" s="85"/>
      <c r="CV63" s="85"/>
      <c r="CW63" s="85"/>
      <c r="CX63" s="85"/>
      <c r="CY63" s="85"/>
      <c r="CZ63" s="85"/>
      <c r="DA63" s="85"/>
      <c r="DB63" s="85"/>
      <c r="DC63" s="85"/>
      <c r="DD63" s="85"/>
      <c r="DE63" s="85"/>
      <c r="DF63" s="85"/>
      <c r="DG63" s="85"/>
      <c r="DH63" s="85"/>
      <c r="DI63" s="85"/>
      <c r="DJ63" s="85"/>
      <c r="DK63" s="85"/>
      <c r="DL63" s="85"/>
      <c r="DM63" s="85"/>
      <c r="DN63" s="85"/>
      <c r="DO63" s="85"/>
      <c r="DP63" s="85"/>
      <c r="DQ63" s="85"/>
      <c r="DR63" s="85"/>
      <c r="DS63" s="85"/>
      <c r="DT63" s="85"/>
      <c r="DU63" s="85"/>
      <c r="DV63" s="85"/>
      <c r="DW63" s="85"/>
      <c r="DX63" s="85"/>
      <c r="DY63" s="85"/>
      <c r="DZ63" s="85"/>
      <c r="EA63" s="85"/>
      <c r="EB63" s="85"/>
      <c r="EC63" s="85"/>
      <c r="ED63" s="85"/>
      <c r="EE63" s="85"/>
      <c r="EF63" s="85"/>
      <c r="EG63" s="85"/>
      <c r="EH63" s="85"/>
      <c r="EI63" s="85"/>
      <c r="EJ63" s="85"/>
      <c r="EK63" s="85"/>
      <c r="EL63" s="85"/>
      <c r="EM63" s="85"/>
      <c r="EN63" s="85"/>
      <c r="EO63" s="85"/>
      <c r="EP63" s="85"/>
      <c r="EQ63" s="85"/>
      <c r="ER63" s="85"/>
      <c r="ES63" s="85"/>
      <c r="ET63" s="85"/>
      <c r="EU63" s="85"/>
      <c r="EV63" s="85"/>
      <c r="EW63" s="85"/>
      <c r="EX63" s="85"/>
      <c r="EY63" s="85"/>
      <c r="EZ63" s="85"/>
      <c r="FA63" s="85"/>
      <c r="FB63" s="85"/>
      <c r="FC63" s="85"/>
      <c r="FD63" s="85"/>
      <c r="FE63" s="85"/>
      <c r="FF63" s="85"/>
      <c r="FG63" s="85"/>
      <c r="FH63" s="85"/>
      <c r="FI63" s="85"/>
      <c r="FJ63" s="85"/>
      <c r="FK63" s="85"/>
      <c r="FL63" s="85"/>
      <c r="FM63" s="85"/>
      <c r="FN63" s="85"/>
      <c r="FO63" s="85"/>
      <c r="FP63" s="85"/>
      <c r="FQ63" s="85"/>
      <c r="FR63" s="85"/>
      <c r="FS63" s="85"/>
      <c r="FT63" s="85"/>
      <c r="FU63" s="85"/>
      <c r="FV63" s="85"/>
      <c r="FW63" s="85"/>
      <c r="FX63" s="85"/>
      <c r="FY63" s="85"/>
      <c r="FZ63" s="85"/>
      <c r="GA63" s="85"/>
      <c r="GB63" s="85"/>
      <c r="GC63" s="85"/>
      <c r="GD63" s="85"/>
      <c r="GE63" s="85"/>
      <c r="GF63" s="85"/>
      <c r="GG63" s="85"/>
      <c r="GH63" s="85"/>
      <c r="GI63" s="85"/>
      <c r="GJ63" s="85"/>
      <c r="GK63" s="85"/>
      <c r="GL63" s="85"/>
      <c r="GM63" s="85"/>
      <c r="GN63" s="85"/>
      <c r="GO63" s="85"/>
      <c r="GP63" s="85"/>
      <c r="GQ63" s="85"/>
      <c r="GR63" s="85"/>
      <c r="GS63" s="85"/>
      <c r="GT63" s="85"/>
      <c r="GU63" s="85"/>
      <c r="GV63" s="85"/>
      <c r="GW63" s="85"/>
      <c r="GX63" s="85"/>
      <c r="GY63" s="85"/>
      <c r="GZ63" s="85"/>
      <c r="HA63" s="85"/>
      <c r="HB63" s="85"/>
      <c r="HC63" s="85"/>
      <c r="HD63" s="85"/>
      <c r="HE63" s="85"/>
      <c r="HF63" s="85"/>
      <c r="HG63" s="85"/>
      <c r="HH63" s="85"/>
      <c r="HI63" s="85"/>
      <c r="HJ63" s="85"/>
      <c r="HK63" s="85"/>
      <c r="HL63" s="85"/>
      <c r="HM63" s="85"/>
      <c r="HN63" s="85"/>
      <c r="HO63" s="85"/>
      <c r="HP63" s="85"/>
      <c r="HQ63" s="85"/>
      <c r="HR63" s="85"/>
      <c r="HS63" s="85"/>
      <c r="HT63" s="85"/>
      <c r="HU63" s="85"/>
      <c r="HV63" s="85"/>
      <c r="HW63" s="85"/>
      <c r="HX63" s="85"/>
      <c r="HY63" s="85"/>
      <c r="HZ63" s="85"/>
      <c r="IA63" s="85"/>
      <c r="IB63" s="85"/>
      <c r="IC63" s="85"/>
      <c r="ID63" s="85"/>
      <c r="IE63" s="85"/>
      <c r="IF63" s="85"/>
      <c r="IG63" s="85"/>
      <c r="IH63" s="85"/>
      <c r="II63" s="85"/>
      <c r="IJ63" s="85"/>
      <c r="IK63" s="85"/>
      <c r="IL63" s="85"/>
      <c r="IM63" s="85"/>
      <c r="IN63" s="85"/>
      <c r="IO63" s="85"/>
      <c r="IP63" s="85"/>
      <c r="IQ63" s="85"/>
      <c r="IR63" s="85"/>
      <c r="IS63" s="85"/>
      <c r="IT63" s="85"/>
      <c r="IU63" s="85"/>
      <c r="IV63" s="85"/>
    </row>
    <row r="64" spans="1:256" s="86" customFormat="1" ht="15" customHeight="1">
      <c r="A64" s="104">
        <v>2010602</v>
      </c>
      <c r="B64" s="105" t="s">
        <v>68</v>
      </c>
      <c r="C64" s="103"/>
      <c r="D64" s="85"/>
      <c r="E64" s="88"/>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5"/>
      <c r="BR64" s="85"/>
      <c r="BS64" s="85"/>
      <c r="BT64" s="85"/>
      <c r="BU64" s="85"/>
      <c r="BV64" s="85"/>
      <c r="BW64" s="85"/>
      <c r="BX64" s="85"/>
      <c r="BY64" s="85"/>
      <c r="BZ64" s="85"/>
      <c r="CA64" s="85"/>
      <c r="CB64" s="85"/>
      <c r="CC64" s="85"/>
      <c r="CD64" s="85"/>
      <c r="CE64" s="85"/>
      <c r="CF64" s="85"/>
      <c r="CG64" s="85"/>
      <c r="CH64" s="85"/>
      <c r="CI64" s="85"/>
      <c r="CJ64" s="85"/>
      <c r="CK64" s="85"/>
      <c r="CL64" s="85"/>
      <c r="CM64" s="85"/>
      <c r="CN64" s="85"/>
      <c r="CO64" s="85"/>
      <c r="CP64" s="85"/>
      <c r="CQ64" s="85"/>
      <c r="CR64" s="85"/>
      <c r="CS64" s="85"/>
      <c r="CT64" s="85"/>
      <c r="CU64" s="85"/>
      <c r="CV64" s="85"/>
      <c r="CW64" s="85"/>
      <c r="CX64" s="85"/>
      <c r="CY64" s="85"/>
      <c r="CZ64" s="85"/>
      <c r="DA64" s="85"/>
      <c r="DB64" s="85"/>
      <c r="DC64" s="85"/>
      <c r="DD64" s="85"/>
      <c r="DE64" s="85"/>
      <c r="DF64" s="85"/>
      <c r="DG64" s="85"/>
      <c r="DH64" s="85"/>
      <c r="DI64" s="85"/>
      <c r="DJ64" s="85"/>
      <c r="DK64" s="85"/>
      <c r="DL64" s="85"/>
      <c r="DM64" s="85"/>
      <c r="DN64" s="85"/>
      <c r="DO64" s="85"/>
      <c r="DP64" s="85"/>
      <c r="DQ64" s="85"/>
      <c r="DR64" s="85"/>
      <c r="DS64" s="85"/>
      <c r="DT64" s="85"/>
      <c r="DU64" s="85"/>
      <c r="DV64" s="85"/>
      <c r="DW64" s="85"/>
      <c r="DX64" s="85"/>
      <c r="DY64" s="85"/>
      <c r="DZ64" s="85"/>
      <c r="EA64" s="85"/>
      <c r="EB64" s="85"/>
      <c r="EC64" s="85"/>
      <c r="ED64" s="85"/>
      <c r="EE64" s="85"/>
      <c r="EF64" s="85"/>
      <c r="EG64" s="85"/>
      <c r="EH64" s="85"/>
      <c r="EI64" s="85"/>
      <c r="EJ64" s="85"/>
      <c r="EK64" s="85"/>
      <c r="EL64" s="85"/>
      <c r="EM64" s="85"/>
      <c r="EN64" s="85"/>
      <c r="EO64" s="85"/>
      <c r="EP64" s="85"/>
      <c r="EQ64" s="85"/>
      <c r="ER64" s="85"/>
      <c r="ES64" s="85"/>
      <c r="ET64" s="85"/>
      <c r="EU64" s="85"/>
      <c r="EV64" s="85"/>
      <c r="EW64" s="85"/>
      <c r="EX64" s="85"/>
      <c r="EY64" s="85"/>
      <c r="EZ64" s="85"/>
      <c r="FA64" s="85"/>
      <c r="FB64" s="85"/>
      <c r="FC64" s="85"/>
      <c r="FD64" s="85"/>
      <c r="FE64" s="85"/>
      <c r="FF64" s="85"/>
      <c r="FG64" s="85"/>
      <c r="FH64" s="85"/>
      <c r="FI64" s="85"/>
      <c r="FJ64" s="85"/>
      <c r="FK64" s="85"/>
      <c r="FL64" s="85"/>
      <c r="FM64" s="85"/>
      <c r="FN64" s="85"/>
      <c r="FO64" s="85"/>
      <c r="FP64" s="85"/>
      <c r="FQ64" s="85"/>
      <c r="FR64" s="85"/>
      <c r="FS64" s="85"/>
      <c r="FT64" s="85"/>
      <c r="FU64" s="85"/>
      <c r="FV64" s="85"/>
      <c r="FW64" s="85"/>
      <c r="FX64" s="85"/>
      <c r="FY64" s="85"/>
      <c r="FZ64" s="85"/>
      <c r="GA64" s="85"/>
      <c r="GB64" s="85"/>
      <c r="GC64" s="85"/>
      <c r="GD64" s="85"/>
      <c r="GE64" s="85"/>
      <c r="GF64" s="85"/>
      <c r="GG64" s="85"/>
      <c r="GH64" s="85"/>
      <c r="GI64" s="85"/>
      <c r="GJ64" s="85"/>
      <c r="GK64" s="85"/>
      <c r="GL64" s="85"/>
      <c r="GM64" s="85"/>
      <c r="GN64" s="85"/>
      <c r="GO64" s="85"/>
      <c r="GP64" s="85"/>
      <c r="GQ64" s="85"/>
      <c r="GR64" s="85"/>
      <c r="GS64" s="85"/>
      <c r="GT64" s="85"/>
      <c r="GU64" s="85"/>
      <c r="GV64" s="85"/>
      <c r="GW64" s="85"/>
      <c r="GX64" s="85"/>
      <c r="GY64" s="85"/>
      <c r="GZ64" s="85"/>
      <c r="HA64" s="85"/>
      <c r="HB64" s="85"/>
      <c r="HC64" s="85"/>
      <c r="HD64" s="85"/>
      <c r="HE64" s="85"/>
      <c r="HF64" s="85"/>
      <c r="HG64" s="85"/>
      <c r="HH64" s="85"/>
      <c r="HI64" s="85"/>
      <c r="HJ64" s="85"/>
      <c r="HK64" s="85"/>
      <c r="HL64" s="85"/>
      <c r="HM64" s="85"/>
      <c r="HN64" s="85"/>
      <c r="HO64" s="85"/>
      <c r="HP64" s="85"/>
      <c r="HQ64" s="85"/>
      <c r="HR64" s="85"/>
      <c r="HS64" s="85"/>
      <c r="HT64" s="85"/>
      <c r="HU64" s="85"/>
      <c r="HV64" s="85"/>
      <c r="HW64" s="85"/>
      <c r="HX64" s="85"/>
      <c r="HY64" s="85"/>
      <c r="HZ64" s="85"/>
      <c r="IA64" s="85"/>
      <c r="IB64" s="85"/>
      <c r="IC64" s="85"/>
      <c r="ID64" s="85"/>
      <c r="IE64" s="85"/>
      <c r="IF64" s="85"/>
      <c r="IG64" s="85"/>
      <c r="IH64" s="85"/>
      <c r="II64" s="85"/>
      <c r="IJ64" s="85"/>
      <c r="IK64" s="85"/>
      <c r="IL64" s="85"/>
      <c r="IM64" s="85"/>
      <c r="IN64" s="85"/>
      <c r="IO64" s="85"/>
      <c r="IP64" s="85"/>
      <c r="IQ64" s="85"/>
      <c r="IR64" s="85"/>
      <c r="IS64" s="85"/>
      <c r="IT64" s="85"/>
      <c r="IU64" s="85"/>
      <c r="IV64" s="85"/>
    </row>
    <row r="65" spans="1:5" s="85" customFormat="1" ht="15" customHeight="1">
      <c r="A65" s="104">
        <v>2010603</v>
      </c>
      <c r="B65" s="105" t="s">
        <v>69</v>
      </c>
      <c r="C65" s="103"/>
      <c r="E65" s="87"/>
    </row>
    <row r="66" spans="1:5" s="85" customFormat="1" ht="15" customHeight="1">
      <c r="A66" s="104">
        <v>2010604</v>
      </c>
      <c r="B66" s="105" t="s">
        <v>105</v>
      </c>
      <c r="C66" s="103"/>
      <c r="E66" s="87"/>
    </row>
    <row r="67" spans="1:5" s="85" customFormat="1" ht="15" customHeight="1">
      <c r="A67" s="104">
        <v>2010605</v>
      </c>
      <c r="B67" s="105" t="s">
        <v>106</v>
      </c>
      <c r="C67" s="103"/>
      <c r="E67" s="87"/>
    </row>
    <row r="68" spans="1:5" s="85" customFormat="1" ht="15" customHeight="1">
      <c r="A68" s="104">
        <v>2010606</v>
      </c>
      <c r="B68" s="105" t="s">
        <v>107</v>
      </c>
      <c r="C68" s="103"/>
      <c r="E68" s="87"/>
    </row>
    <row r="69" spans="1:256" s="86" customFormat="1" ht="15" customHeight="1">
      <c r="A69" s="104">
        <v>2010607</v>
      </c>
      <c r="B69" s="105" t="s">
        <v>108</v>
      </c>
      <c r="C69" s="103">
        <v>8</v>
      </c>
      <c r="D69" s="85"/>
      <c r="E69" s="88"/>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5"/>
      <c r="BR69" s="85"/>
      <c r="BS69" s="85"/>
      <c r="BT69" s="85"/>
      <c r="BU69" s="85"/>
      <c r="BV69" s="85"/>
      <c r="BW69" s="85"/>
      <c r="BX69" s="85"/>
      <c r="BY69" s="85"/>
      <c r="BZ69" s="85"/>
      <c r="CA69" s="85"/>
      <c r="CB69" s="85"/>
      <c r="CC69" s="85"/>
      <c r="CD69" s="85"/>
      <c r="CE69" s="85"/>
      <c r="CF69" s="85"/>
      <c r="CG69" s="85"/>
      <c r="CH69" s="85"/>
      <c r="CI69" s="85"/>
      <c r="CJ69" s="85"/>
      <c r="CK69" s="85"/>
      <c r="CL69" s="85"/>
      <c r="CM69" s="85"/>
      <c r="CN69" s="85"/>
      <c r="CO69" s="85"/>
      <c r="CP69" s="85"/>
      <c r="CQ69" s="85"/>
      <c r="CR69" s="85"/>
      <c r="CS69" s="85"/>
      <c r="CT69" s="85"/>
      <c r="CU69" s="85"/>
      <c r="CV69" s="85"/>
      <c r="CW69" s="85"/>
      <c r="CX69" s="85"/>
      <c r="CY69" s="85"/>
      <c r="CZ69" s="85"/>
      <c r="DA69" s="85"/>
      <c r="DB69" s="85"/>
      <c r="DC69" s="85"/>
      <c r="DD69" s="85"/>
      <c r="DE69" s="85"/>
      <c r="DF69" s="85"/>
      <c r="DG69" s="85"/>
      <c r="DH69" s="85"/>
      <c r="DI69" s="85"/>
      <c r="DJ69" s="85"/>
      <c r="DK69" s="85"/>
      <c r="DL69" s="85"/>
      <c r="DM69" s="85"/>
      <c r="DN69" s="85"/>
      <c r="DO69" s="85"/>
      <c r="DP69" s="85"/>
      <c r="DQ69" s="85"/>
      <c r="DR69" s="85"/>
      <c r="DS69" s="85"/>
      <c r="DT69" s="85"/>
      <c r="DU69" s="85"/>
      <c r="DV69" s="85"/>
      <c r="DW69" s="85"/>
      <c r="DX69" s="85"/>
      <c r="DY69" s="85"/>
      <c r="DZ69" s="85"/>
      <c r="EA69" s="85"/>
      <c r="EB69" s="85"/>
      <c r="EC69" s="85"/>
      <c r="ED69" s="85"/>
      <c r="EE69" s="85"/>
      <c r="EF69" s="85"/>
      <c r="EG69" s="85"/>
      <c r="EH69" s="85"/>
      <c r="EI69" s="85"/>
      <c r="EJ69" s="85"/>
      <c r="EK69" s="85"/>
      <c r="EL69" s="85"/>
      <c r="EM69" s="85"/>
      <c r="EN69" s="85"/>
      <c r="EO69" s="85"/>
      <c r="EP69" s="85"/>
      <c r="EQ69" s="85"/>
      <c r="ER69" s="85"/>
      <c r="ES69" s="85"/>
      <c r="ET69" s="85"/>
      <c r="EU69" s="85"/>
      <c r="EV69" s="85"/>
      <c r="EW69" s="85"/>
      <c r="EX69" s="85"/>
      <c r="EY69" s="85"/>
      <c r="EZ69" s="85"/>
      <c r="FA69" s="85"/>
      <c r="FB69" s="85"/>
      <c r="FC69" s="85"/>
      <c r="FD69" s="85"/>
      <c r="FE69" s="85"/>
      <c r="FF69" s="85"/>
      <c r="FG69" s="85"/>
      <c r="FH69" s="85"/>
      <c r="FI69" s="85"/>
      <c r="FJ69" s="85"/>
      <c r="FK69" s="85"/>
      <c r="FL69" s="85"/>
      <c r="FM69" s="85"/>
      <c r="FN69" s="85"/>
      <c r="FO69" s="85"/>
      <c r="FP69" s="85"/>
      <c r="FQ69" s="85"/>
      <c r="FR69" s="85"/>
      <c r="FS69" s="85"/>
      <c r="FT69" s="85"/>
      <c r="FU69" s="85"/>
      <c r="FV69" s="85"/>
      <c r="FW69" s="85"/>
      <c r="FX69" s="85"/>
      <c r="FY69" s="85"/>
      <c r="FZ69" s="85"/>
      <c r="GA69" s="85"/>
      <c r="GB69" s="85"/>
      <c r="GC69" s="85"/>
      <c r="GD69" s="85"/>
      <c r="GE69" s="85"/>
      <c r="GF69" s="85"/>
      <c r="GG69" s="85"/>
      <c r="GH69" s="85"/>
      <c r="GI69" s="85"/>
      <c r="GJ69" s="85"/>
      <c r="GK69" s="85"/>
      <c r="GL69" s="85"/>
      <c r="GM69" s="85"/>
      <c r="GN69" s="85"/>
      <c r="GO69" s="85"/>
      <c r="GP69" s="85"/>
      <c r="GQ69" s="85"/>
      <c r="GR69" s="85"/>
      <c r="GS69" s="85"/>
      <c r="GT69" s="85"/>
      <c r="GU69" s="85"/>
      <c r="GV69" s="85"/>
      <c r="GW69" s="85"/>
      <c r="GX69" s="85"/>
      <c r="GY69" s="85"/>
      <c r="GZ69" s="85"/>
      <c r="HA69" s="85"/>
      <c r="HB69" s="85"/>
      <c r="HC69" s="85"/>
      <c r="HD69" s="85"/>
      <c r="HE69" s="85"/>
      <c r="HF69" s="85"/>
      <c r="HG69" s="85"/>
      <c r="HH69" s="85"/>
      <c r="HI69" s="85"/>
      <c r="HJ69" s="85"/>
      <c r="HK69" s="85"/>
      <c r="HL69" s="85"/>
      <c r="HM69" s="85"/>
      <c r="HN69" s="85"/>
      <c r="HO69" s="85"/>
      <c r="HP69" s="85"/>
      <c r="HQ69" s="85"/>
      <c r="HR69" s="85"/>
      <c r="HS69" s="85"/>
      <c r="HT69" s="85"/>
      <c r="HU69" s="85"/>
      <c r="HV69" s="85"/>
      <c r="HW69" s="85"/>
      <c r="HX69" s="85"/>
      <c r="HY69" s="85"/>
      <c r="HZ69" s="85"/>
      <c r="IA69" s="85"/>
      <c r="IB69" s="85"/>
      <c r="IC69" s="85"/>
      <c r="ID69" s="85"/>
      <c r="IE69" s="85"/>
      <c r="IF69" s="85"/>
      <c r="IG69" s="85"/>
      <c r="IH69" s="85"/>
      <c r="II69" s="85"/>
      <c r="IJ69" s="85"/>
      <c r="IK69" s="85"/>
      <c r="IL69" s="85"/>
      <c r="IM69" s="85"/>
      <c r="IN69" s="85"/>
      <c r="IO69" s="85"/>
      <c r="IP69" s="85"/>
      <c r="IQ69" s="85"/>
      <c r="IR69" s="85"/>
      <c r="IS69" s="85"/>
      <c r="IT69" s="85"/>
      <c r="IU69" s="85"/>
      <c r="IV69" s="85"/>
    </row>
    <row r="70" spans="1:256" s="86" customFormat="1" ht="15" customHeight="1">
      <c r="A70" s="104">
        <v>2010608</v>
      </c>
      <c r="B70" s="105" t="s">
        <v>109</v>
      </c>
      <c r="C70" s="103"/>
      <c r="D70" s="85"/>
      <c r="E70" s="88"/>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85"/>
      <c r="AZ70" s="85"/>
      <c r="BA70" s="85"/>
      <c r="BB70" s="85"/>
      <c r="BC70" s="85"/>
      <c r="BD70" s="85"/>
      <c r="BE70" s="85"/>
      <c r="BF70" s="85"/>
      <c r="BG70" s="85"/>
      <c r="BH70" s="85"/>
      <c r="BI70" s="85"/>
      <c r="BJ70" s="85"/>
      <c r="BK70" s="85"/>
      <c r="BL70" s="85"/>
      <c r="BM70" s="85"/>
      <c r="BN70" s="85"/>
      <c r="BO70" s="85"/>
      <c r="BP70" s="85"/>
      <c r="BQ70" s="85"/>
      <c r="BR70" s="85"/>
      <c r="BS70" s="85"/>
      <c r="BT70" s="85"/>
      <c r="BU70" s="85"/>
      <c r="BV70" s="85"/>
      <c r="BW70" s="85"/>
      <c r="BX70" s="85"/>
      <c r="BY70" s="85"/>
      <c r="BZ70" s="85"/>
      <c r="CA70" s="85"/>
      <c r="CB70" s="85"/>
      <c r="CC70" s="85"/>
      <c r="CD70" s="85"/>
      <c r="CE70" s="85"/>
      <c r="CF70" s="85"/>
      <c r="CG70" s="85"/>
      <c r="CH70" s="85"/>
      <c r="CI70" s="85"/>
      <c r="CJ70" s="85"/>
      <c r="CK70" s="85"/>
      <c r="CL70" s="85"/>
      <c r="CM70" s="85"/>
      <c r="CN70" s="85"/>
      <c r="CO70" s="85"/>
      <c r="CP70" s="85"/>
      <c r="CQ70" s="85"/>
      <c r="CR70" s="85"/>
      <c r="CS70" s="85"/>
      <c r="CT70" s="85"/>
      <c r="CU70" s="85"/>
      <c r="CV70" s="85"/>
      <c r="CW70" s="85"/>
      <c r="CX70" s="85"/>
      <c r="CY70" s="85"/>
      <c r="CZ70" s="85"/>
      <c r="DA70" s="85"/>
      <c r="DB70" s="85"/>
      <c r="DC70" s="85"/>
      <c r="DD70" s="85"/>
      <c r="DE70" s="85"/>
      <c r="DF70" s="85"/>
      <c r="DG70" s="85"/>
      <c r="DH70" s="85"/>
      <c r="DI70" s="85"/>
      <c r="DJ70" s="85"/>
      <c r="DK70" s="85"/>
      <c r="DL70" s="85"/>
      <c r="DM70" s="85"/>
      <c r="DN70" s="85"/>
      <c r="DO70" s="85"/>
      <c r="DP70" s="85"/>
      <c r="DQ70" s="85"/>
      <c r="DR70" s="85"/>
      <c r="DS70" s="85"/>
      <c r="DT70" s="85"/>
      <c r="DU70" s="85"/>
      <c r="DV70" s="85"/>
      <c r="DW70" s="85"/>
      <c r="DX70" s="85"/>
      <c r="DY70" s="85"/>
      <c r="DZ70" s="85"/>
      <c r="EA70" s="85"/>
      <c r="EB70" s="85"/>
      <c r="EC70" s="85"/>
      <c r="ED70" s="85"/>
      <c r="EE70" s="85"/>
      <c r="EF70" s="85"/>
      <c r="EG70" s="85"/>
      <c r="EH70" s="85"/>
      <c r="EI70" s="85"/>
      <c r="EJ70" s="85"/>
      <c r="EK70" s="85"/>
      <c r="EL70" s="85"/>
      <c r="EM70" s="85"/>
      <c r="EN70" s="85"/>
      <c r="EO70" s="85"/>
      <c r="EP70" s="85"/>
      <c r="EQ70" s="85"/>
      <c r="ER70" s="85"/>
      <c r="ES70" s="85"/>
      <c r="ET70" s="85"/>
      <c r="EU70" s="85"/>
      <c r="EV70" s="85"/>
      <c r="EW70" s="85"/>
      <c r="EX70" s="85"/>
      <c r="EY70" s="85"/>
      <c r="EZ70" s="85"/>
      <c r="FA70" s="85"/>
      <c r="FB70" s="85"/>
      <c r="FC70" s="85"/>
      <c r="FD70" s="85"/>
      <c r="FE70" s="85"/>
      <c r="FF70" s="85"/>
      <c r="FG70" s="85"/>
      <c r="FH70" s="85"/>
      <c r="FI70" s="85"/>
      <c r="FJ70" s="85"/>
      <c r="FK70" s="85"/>
      <c r="FL70" s="85"/>
      <c r="FM70" s="85"/>
      <c r="FN70" s="85"/>
      <c r="FO70" s="85"/>
      <c r="FP70" s="85"/>
      <c r="FQ70" s="85"/>
      <c r="FR70" s="85"/>
      <c r="FS70" s="85"/>
      <c r="FT70" s="85"/>
      <c r="FU70" s="85"/>
      <c r="FV70" s="85"/>
      <c r="FW70" s="85"/>
      <c r="FX70" s="85"/>
      <c r="FY70" s="85"/>
      <c r="FZ70" s="85"/>
      <c r="GA70" s="85"/>
      <c r="GB70" s="85"/>
      <c r="GC70" s="85"/>
      <c r="GD70" s="85"/>
      <c r="GE70" s="85"/>
      <c r="GF70" s="85"/>
      <c r="GG70" s="85"/>
      <c r="GH70" s="85"/>
      <c r="GI70" s="85"/>
      <c r="GJ70" s="85"/>
      <c r="GK70" s="85"/>
      <c r="GL70" s="85"/>
      <c r="GM70" s="85"/>
      <c r="GN70" s="85"/>
      <c r="GO70" s="85"/>
      <c r="GP70" s="85"/>
      <c r="GQ70" s="85"/>
      <c r="GR70" s="85"/>
      <c r="GS70" s="85"/>
      <c r="GT70" s="85"/>
      <c r="GU70" s="85"/>
      <c r="GV70" s="85"/>
      <c r="GW70" s="85"/>
      <c r="GX70" s="85"/>
      <c r="GY70" s="85"/>
      <c r="GZ70" s="85"/>
      <c r="HA70" s="85"/>
      <c r="HB70" s="85"/>
      <c r="HC70" s="85"/>
      <c r="HD70" s="85"/>
      <c r="HE70" s="85"/>
      <c r="HF70" s="85"/>
      <c r="HG70" s="85"/>
      <c r="HH70" s="85"/>
      <c r="HI70" s="85"/>
      <c r="HJ70" s="85"/>
      <c r="HK70" s="85"/>
      <c r="HL70" s="85"/>
      <c r="HM70" s="85"/>
      <c r="HN70" s="85"/>
      <c r="HO70" s="85"/>
      <c r="HP70" s="85"/>
      <c r="HQ70" s="85"/>
      <c r="HR70" s="85"/>
      <c r="HS70" s="85"/>
      <c r="HT70" s="85"/>
      <c r="HU70" s="85"/>
      <c r="HV70" s="85"/>
      <c r="HW70" s="85"/>
      <c r="HX70" s="85"/>
      <c r="HY70" s="85"/>
      <c r="HZ70" s="85"/>
      <c r="IA70" s="85"/>
      <c r="IB70" s="85"/>
      <c r="IC70" s="85"/>
      <c r="ID70" s="85"/>
      <c r="IE70" s="85"/>
      <c r="IF70" s="85"/>
      <c r="IG70" s="85"/>
      <c r="IH70" s="85"/>
      <c r="II70" s="85"/>
      <c r="IJ70" s="85"/>
      <c r="IK70" s="85"/>
      <c r="IL70" s="85"/>
      <c r="IM70" s="85"/>
      <c r="IN70" s="85"/>
      <c r="IO70" s="85"/>
      <c r="IP70" s="85"/>
      <c r="IQ70" s="85"/>
      <c r="IR70" s="85"/>
      <c r="IS70" s="85"/>
      <c r="IT70" s="85"/>
      <c r="IU70" s="85"/>
      <c r="IV70" s="85"/>
    </row>
    <row r="71" spans="1:256" s="86" customFormat="1" ht="15" customHeight="1">
      <c r="A71" s="104">
        <v>2010650</v>
      </c>
      <c r="B71" s="105" t="s">
        <v>76</v>
      </c>
      <c r="C71" s="103">
        <v>203</v>
      </c>
      <c r="D71" s="85"/>
      <c r="E71" s="88"/>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85"/>
      <c r="BS71" s="85"/>
      <c r="BT71" s="85"/>
      <c r="BU71" s="85"/>
      <c r="BV71" s="85"/>
      <c r="BW71" s="85"/>
      <c r="BX71" s="85"/>
      <c r="BY71" s="85"/>
      <c r="BZ71" s="85"/>
      <c r="CA71" s="85"/>
      <c r="CB71" s="85"/>
      <c r="CC71" s="85"/>
      <c r="CD71" s="85"/>
      <c r="CE71" s="85"/>
      <c r="CF71" s="85"/>
      <c r="CG71" s="85"/>
      <c r="CH71" s="85"/>
      <c r="CI71" s="85"/>
      <c r="CJ71" s="85"/>
      <c r="CK71" s="85"/>
      <c r="CL71" s="85"/>
      <c r="CM71" s="85"/>
      <c r="CN71" s="85"/>
      <c r="CO71" s="85"/>
      <c r="CP71" s="85"/>
      <c r="CQ71" s="85"/>
      <c r="CR71" s="85"/>
      <c r="CS71" s="85"/>
      <c r="CT71" s="85"/>
      <c r="CU71" s="85"/>
      <c r="CV71" s="85"/>
      <c r="CW71" s="85"/>
      <c r="CX71" s="85"/>
      <c r="CY71" s="85"/>
      <c r="CZ71" s="85"/>
      <c r="DA71" s="85"/>
      <c r="DB71" s="85"/>
      <c r="DC71" s="85"/>
      <c r="DD71" s="85"/>
      <c r="DE71" s="85"/>
      <c r="DF71" s="85"/>
      <c r="DG71" s="85"/>
      <c r="DH71" s="85"/>
      <c r="DI71" s="85"/>
      <c r="DJ71" s="85"/>
      <c r="DK71" s="85"/>
      <c r="DL71" s="85"/>
      <c r="DM71" s="85"/>
      <c r="DN71" s="85"/>
      <c r="DO71" s="85"/>
      <c r="DP71" s="85"/>
      <c r="DQ71" s="85"/>
      <c r="DR71" s="85"/>
      <c r="DS71" s="85"/>
      <c r="DT71" s="85"/>
      <c r="DU71" s="85"/>
      <c r="DV71" s="85"/>
      <c r="DW71" s="85"/>
      <c r="DX71" s="85"/>
      <c r="DY71" s="85"/>
      <c r="DZ71" s="85"/>
      <c r="EA71" s="85"/>
      <c r="EB71" s="85"/>
      <c r="EC71" s="85"/>
      <c r="ED71" s="85"/>
      <c r="EE71" s="85"/>
      <c r="EF71" s="85"/>
      <c r="EG71" s="85"/>
      <c r="EH71" s="85"/>
      <c r="EI71" s="85"/>
      <c r="EJ71" s="85"/>
      <c r="EK71" s="85"/>
      <c r="EL71" s="85"/>
      <c r="EM71" s="85"/>
      <c r="EN71" s="85"/>
      <c r="EO71" s="85"/>
      <c r="EP71" s="85"/>
      <c r="EQ71" s="85"/>
      <c r="ER71" s="85"/>
      <c r="ES71" s="85"/>
      <c r="ET71" s="85"/>
      <c r="EU71" s="85"/>
      <c r="EV71" s="85"/>
      <c r="EW71" s="85"/>
      <c r="EX71" s="85"/>
      <c r="EY71" s="85"/>
      <c r="EZ71" s="85"/>
      <c r="FA71" s="85"/>
      <c r="FB71" s="85"/>
      <c r="FC71" s="85"/>
      <c r="FD71" s="85"/>
      <c r="FE71" s="85"/>
      <c r="FF71" s="85"/>
      <c r="FG71" s="85"/>
      <c r="FH71" s="85"/>
      <c r="FI71" s="85"/>
      <c r="FJ71" s="85"/>
      <c r="FK71" s="85"/>
      <c r="FL71" s="85"/>
      <c r="FM71" s="85"/>
      <c r="FN71" s="85"/>
      <c r="FO71" s="85"/>
      <c r="FP71" s="85"/>
      <c r="FQ71" s="85"/>
      <c r="FR71" s="85"/>
      <c r="FS71" s="85"/>
      <c r="FT71" s="85"/>
      <c r="FU71" s="85"/>
      <c r="FV71" s="85"/>
      <c r="FW71" s="85"/>
      <c r="FX71" s="85"/>
      <c r="FY71" s="85"/>
      <c r="FZ71" s="85"/>
      <c r="GA71" s="85"/>
      <c r="GB71" s="85"/>
      <c r="GC71" s="85"/>
      <c r="GD71" s="85"/>
      <c r="GE71" s="85"/>
      <c r="GF71" s="85"/>
      <c r="GG71" s="85"/>
      <c r="GH71" s="85"/>
      <c r="GI71" s="85"/>
      <c r="GJ71" s="85"/>
      <c r="GK71" s="85"/>
      <c r="GL71" s="85"/>
      <c r="GM71" s="85"/>
      <c r="GN71" s="85"/>
      <c r="GO71" s="85"/>
      <c r="GP71" s="85"/>
      <c r="GQ71" s="85"/>
      <c r="GR71" s="85"/>
      <c r="GS71" s="85"/>
      <c r="GT71" s="85"/>
      <c r="GU71" s="85"/>
      <c r="GV71" s="85"/>
      <c r="GW71" s="85"/>
      <c r="GX71" s="85"/>
      <c r="GY71" s="85"/>
      <c r="GZ71" s="85"/>
      <c r="HA71" s="85"/>
      <c r="HB71" s="85"/>
      <c r="HC71" s="85"/>
      <c r="HD71" s="85"/>
      <c r="HE71" s="85"/>
      <c r="HF71" s="85"/>
      <c r="HG71" s="85"/>
      <c r="HH71" s="85"/>
      <c r="HI71" s="85"/>
      <c r="HJ71" s="85"/>
      <c r="HK71" s="85"/>
      <c r="HL71" s="85"/>
      <c r="HM71" s="85"/>
      <c r="HN71" s="85"/>
      <c r="HO71" s="85"/>
      <c r="HP71" s="85"/>
      <c r="HQ71" s="85"/>
      <c r="HR71" s="85"/>
      <c r="HS71" s="85"/>
      <c r="HT71" s="85"/>
      <c r="HU71" s="85"/>
      <c r="HV71" s="85"/>
      <c r="HW71" s="85"/>
      <c r="HX71" s="85"/>
      <c r="HY71" s="85"/>
      <c r="HZ71" s="85"/>
      <c r="IA71" s="85"/>
      <c r="IB71" s="85"/>
      <c r="IC71" s="85"/>
      <c r="ID71" s="85"/>
      <c r="IE71" s="85"/>
      <c r="IF71" s="85"/>
      <c r="IG71" s="85"/>
      <c r="IH71" s="85"/>
      <c r="II71" s="85"/>
      <c r="IJ71" s="85"/>
      <c r="IK71" s="85"/>
      <c r="IL71" s="85"/>
      <c r="IM71" s="85"/>
      <c r="IN71" s="85"/>
      <c r="IO71" s="85"/>
      <c r="IP71" s="85"/>
      <c r="IQ71" s="85"/>
      <c r="IR71" s="85"/>
      <c r="IS71" s="85"/>
      <c r="IT71" s="85"/>
      <c r="IU71" s="85"/>
      <c r="IV71" s="85"/>
    </row>
    <row r="72" spans="1:256" s="86" customFormat="1" ht="15" customHeight="1">
      <c r="A72" s="104">
        <v>2010699</v>
      </c>
      <c r="B72" s="105" t="s">
        <v>110</v>
      </c>
      <c r="C72" s="103">
        <v>11</v>
      </c>
      <c r="D72" s="85"/>
      <c r="E72" s="88"/>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5"/>
      <c r="BQ72" s="85"/>
      <c r="BR72" s="85"/>
      <c r="BS72" s="85"/>
      <c r="BT72" s="85"/>
      <c r="BU72" s="85"/>
      <c r="BV72" s="85"/>
      <c r="BW72" s="85"/>
      <c r="BX72" s="85"/>
      <c r="BY72" s="85"/>
      <c r="BZ72" s="85"/>
      <c r="CA72" s="85"/>
      <c r="CB72" s="85"/>
      <c r="CC72" s="85"/>
      <c r="CD72" s="85"/>
      <c r="CE72" s="85"/>
      <c r="CF72" s="85"/>
      <c r="CG72" s="85"/>
      <c r="CH72" s="85"/>
      <c r="CI72" s="85"/>
      <c r="CJ72" s="85"/>
      <c r="CK72" s="85"/>
      <c r="CL72" s="85"/>
      <c r="CM72" s="85"/>
      <c r="CN72" s="85"/>
      <c r="CO72" s="85"/>
      <c r="CP72" s="85"/>
      <c r="CQ72" s="85"/>
      <c r="CR72" s="85"/>
      <c r="CS72" s="85"/>
      <c r="CT72" s="85"/>
      <c r="CU72" s="85"/>
      <c r="CV72" s="85"/>
      <c r="CW72" s="85"/>
      <c r="CX72" s="85"/>
      <c r="CY72" s="85"/>
      <c r="CZ72" s="85"/>
      <c r="DA72" s="85"/>
      <c r="DB72" s="85"/>
      <c r="DC72" s="85"/>
      <c r="DD72" s="85"/>
      <c r="DE72" s="85"/>
      <c r="DF72" s="85"/>
      <c r="DG72" s="85"/>
      <c r="DH72" s="85"/>
      <c r="DI72" s="85"/>
      <c r="DJ72" s="85"/>
      <c r="DK72" s="85"/>
      <c r="DL72" s="85"/>
      <c r="DM72" s="85"/>
      <c r="DN72" s="85"/>
      <c r="DO72" s="85"/>
      <c r="DP72" s="85"/>
      <c r="DQ72" s="85"/>
      <c r="DR72" s="85"/>
      <c r="DS72" s="85"/>
      <c r="DT72" s="85"/>
      <c r="DU72" s="85"/>
      <c r="DV72" s="85"/>
      <c r="DW72" s="85"/>
      <c r="DX72" s="85"/>
      <c r="DY72" s="85"/>
      <c r="DZ72" s="85"/>
      <c r="EA72" s="85"/>
      <c r="EB72" s="85"/>
      <c r="EC72" s="85"/>
      <c r="ED72" s="85"/>
      <c r="EE72" s="85"/>
      <c r="EF72" s="85"/>
      <c r="EG72" s="85"/>
      <c r="EH72" s="85"/>
      <c r="EI72" s="85"/>
      <c r="EJ72" s="85"/>
      <c r="EK72" s="85"/>
      <c r="EL72" s="85"/>
      <c r="EM72" s="85"/>
      <c r="EN72" s="85"/>
      <c r="EO72" s="85"/>
      <c r="EP72" s="85"/>
      <c r="EQ72" s="85"/>
      <c r="ER72" s="85"/>
      <c r="ES72" s="85"/>
      <c r="ET72" s="85"/>
      <c r="EU72" s="85"/>
      <c r="EV72" s="85"/>
      <c r="EW72" s="85"/>
      <c r="EX72" s="85"/>
      <c r="EY72" s="85"/>
      <c r="EZ72" s="85"/>
      <c r="FA72" s="85"/>
      <c r="FB72" s="85"/>
      <c r="FC72" s="85"/>
      <c r="FD72" s="85"/>
      <c r="FE72" s="85"/>
      <c r="FF72" s="85"/>
      <c r="FG72" s="85"/>
      <c r="FH72" s="85"/>
      <c r="FI72" s="85"/>
      <c r="FJ72" s="85"/>
      <c r="FK72" s="85"/>
      <c r="FL72" s="85"/>
      <c r="FM72" s="85"/>
      <c r="FN72" s="85"/>
      <c r="FO72" s="85"/>
      <c r="FP72" s="85"/>
      <c r="FQ72" s="85"/>
      <c r="FR72" s="85"/>
      <c r="FS72" s="85"/>
      <c r="FT72" s="85"/>
      <c r="FU72" s="85"/>
      <c r="FV72" s="85"/>
      <c r="FW72" s="85"/>
      <c r="FX72" s="85"/>
      <c r="FY72" s="85"/>
      <c r="FZ72" s="85"/>
      <c r="GA72" s="85"/>
      <c r="GB72" s="85"/>
      <c r="GC72" s="85"/>
      <c r="GD72" s="85"/>
      <c r="GE72" s="85"/>
      <c r="GF72" s="85"/>
      <c r="GG72" s="85"/>
      <c r="GH72" s="85"/>
      <c r="GI72" s="85"/>
      <c r="GJ72" s="85"/>
      <c r="GK72" s="85"/>
      <c r="GL72" s="85"/>
      <c r="GM72" s="85"/>
      <c r="GN72" s="85"/>
      <c r="GO72" s="85"/>
      <c r="GP72" s="85"/>
      <c r="GQ72" s="85"/>
      <c r="GR72" s="85"/>
      <c r="GS72" s="85"/>
      <c r="GT72" s="85"/>
      <c r="GU72" s="85"/>
      <c r="GV72" s="85"/>
      <c r="GW72" s="85"/>
      <c r="GX72" s="85"/>
      <c r="GY72" s="85"/>
      <c r="GZ72" s="85"/>
      <c r="HA72" s="85"/>
      <c r="HB72" s="85"/>
      <c r="HC72" s="85"/>
      <c r="HD72" s="85"/>
      <c r="HE72" s="85"/>
      <c r="HF72" s="85"/>
      <c r="HG72" s="85"/>
      <c r="HH72" s="85"/>
      <c r="HI72" s="85"/>
      <c r="HJ72" s="85"/>
      <c r="HK72" s="85"/>
      <c r="HL72" s="85"/>
      <c r="HM72" s="85"/>
      <c r="HN72" s="85"/>
      <c r="HO72" s="85"/>
      <c r="HP72" s="85"/>
      <c r="HQ72" s="85"/>
      <c r="HR72" s="85"/>
      <c r="HS72" s="85"/>
      <c r="HT72" s="85"/>
      <c r="HU72" s="85"/>
      <c r="HV72" s="85"/>
      <c r="HW72" s="85"/>
      <c r="HX72" s="85"/>
      <c r="HY72" s="85"/>
      <c r="HZ72" s="85"/>
      <c r="IA72" s="85"/>
      <c r="IB72" s="85"/>
      <c r="IC72" s="85"/>
      <c r="ID72" s="85"/>
      <c r="IE72" s="85"/>
      <c r="IF72" s="85"/>
      <c r="IG72" s="85"/>
      <c r="IH72" s="85"/>
      <c r="II72" s="85"/>
      <c r="IJ72" s="85"/>
      <c r="IK72" s="85"/>
      <c r="IL72" s="85"/>
      <c r="IM72" s="85"/>
      <c r="IN72" s="85"/>
      <c r="IO72" s="85"/>
      <c r="IP72" s="85"/>
      <c r="IQ72" s="85"/>
      <c r="IR72" s="85"/>
      <c r="IS72" s="85"/>
      <c r="IT72" s="85"/>
      <c r="IU72" s="85"/>
      <c r="IV72" s="85"/>
    </row>
    <row r="73" spans="1:5" s="85" customFormat="1" ht="15" customHeight="1">
      <c r="A73" s="104">
        <v>20107</v>
      </c>
      <c r="B73" s="105" t="s">
        <v>111</v>
      </c>
      <c r="C73" s="103">
        <f>SUM(C74:C80)</f>
        <v>0</v>
      </c>
      <c r="E73" s="87"/>
    </row>
    <row r="74" spans="1:5" s="85" customFormat="1" ht="15" customHeight="1">
      <c r="A74" s="104">
        <v>2010701</v>
      </c>
      <c r="B74" s="105" t="s">
        <v>67</v>
      </c>
      <c r="C74" s="103"/>
      <c r="E74" s="87"/>
    </row>
    <row r="75" spans="1:5" s="85" customFormat="1" ht="15" customHeight="1">
      <c r="A75" s="104">
        <v>2010702</v>
      </c>
      <c r="B75" s="105" t="s">
        <v>68</v>
      </c>
      <c r="C75" s="103"/>
      <c r="E75" s="87"/>
    </row>
    <row r="76" spans="1:5" s="85" customFormat="1" ht="15" customHeight="1">
      <c r="A76" s="104">
        <v>2010703</v>
      </c>
      <c r="B76" s="105" t="s">
        <v>69</v>
      </c>
      <c r="C76" s="103"/>
      <c r="E76" s="87"/>
    </row>
    <row r="77" spans="1:5" s="85" customFormat="1" ht="15" customHeight="1">
      <c r="A77" s="104">
        <v>2010709</v>
      </c>
      <c r="B77" s="105" t="s">
        <v>108</v>
      </c>
      <c r="C77" s="103"/>
      <c r="E77" s="87"/>
    </row>
    <row r="78" spans="1:5" s="85" customFormat="1" ht="15" customHeight="1">
      <c r="A78" s="104">
        <v>2010710</v>
      </c>
      <c r="B78" s="105" t="s">
        <v>112</v>
      </c>
      <c r="C78" s="103"/>
      <c r="E78" s="87"/>
    </row>
    <row r="79" spans="1:5" s="85" customFormat="1" ht="15" customHeight="1">
      <c r="A79" s="104">
        <v>2010750</v>
      </c>
      <c r="B79" s="105" t="s">
        <v>76</v>
      </c>
      <c r="C79" s="103"/>
      <c r="E79" s="87"/>
    </row>
    <row r="80" spans="1:5" s="85" customFormat="1" ht="15" customHeight="1">
      <c r="A80" s="104">
        <v>2010799</v>
      </c>
      <c r="B80" s="105" t="s">
        <v>113</v>
      </c>
      <c r="C80" s="103"/>
      <c r="E80" s="87"/>
    </row>
    <row r="81" spans="1:5" s="85" customFormat="1" ht="15" customHeight="1">
      <c r="A81" s="104">
        <v>20108</v>
      </c>
      <c r="B81" s="105" t="s">
        <v>114</v>
      </c>
      <c r="C81" s="103">
        <f>SUM(C82:C89)</f>
        <v>0</v>
      </c>
      <c r="E81" s="87"/>
    </row>
    <row r="82" spans="1:5" s="85" customFormat="1" ht="15" customHeight="1">
      <c r="A82" s="104">
        <v>2010801</v>
      </c>
      <c r="B82" s="105" t="s">
        <v>67</v>
      </c>
      <c r="C82" s="103"/>
      <c r="E82" s="87"/>
    </row>
    <row r="83" spans="1:5" s="85" customFormat="1" ht="15" customHeight="1">
      <c r="A83" s="104">
        <v>2010802</v>
      </c>
      <c r="B83" s="105" t="s">
        <v>68</v>
      </c>
      <c r="C83" s="103"/>
      <c r="E83" s="87"/>
    </row>
    <row r="84" spans="1:5" s="85" customFormat="1" ht="15" customHeight="1">
      <c r="A84" s="104">
        <v>2010803</v>
      </c>
      <c r="B84" s="105" t="s">
        <v>69</v>
      </c>
      <c r="C84" s="103"/>
      <c r="E84" s="87"/>
    </row>
    <row r="85" spans="1:5" s="85" customFormat="1" ht="15" customHeight="1">
      <c r="A85" s="104">
        <v>2010804</v>
      </c>
      <c r="B85" s="105" t="s">
        <v>115</v>
      </c>
      <c r="C85" s="103"/>
      <c r="E85" s="87"/>
    </row>
    <row r="86" spans="1:5" s="85" customFormat="1" ht="15" customHeight="1">
      <c r="A86" s="104">
        <v>2010805</v>
      </c>
      <c r="B86" s="105" t="s">
        <v>116</v>
      </c>
      <c r="C86" s="103"/>
      <c r="E86" s="87"/>
    </row>
    <row r="87" spans="1:5" s="85" customFormat="1" ht="15" customHeight="1">
      <c r="A87" s="104">
        <v>2010806</v>
      </c>
      <c r="B87" s="105" t="s">
        <v>108</v>
      </c>
      <c r="C87" s="103"/>
      <c r="E87" s="87"/>
    </row>
    <row r="88" spans="1:5" s="85" customFormat="1" ht="15" customHeight="1">
      <c r="A88" s="104">
        <v>2010850</v>
      </c>
      <c r="B88" s="105" t="s">
        <v>76</v>
      </c>
      <c r="C88" s="103"/>
      <c r="E88" s="87"/>
    </row>
    <row r="89" spans="1:5" s="85" customFormat="1" ht="15" customHeight="1">
      <c r="A89" s="104">
        <v>2010899</v>
      </c>
      <c r="B89" s="105" t="s">
        <v>117</v>
      </c>
      <c r="C89" s="103"/>
      <c r="E89" s="87"/>
    </row>
    <row r="90" spans="1:5" s="85" customFormat="1" ht="15" customHeight="1">
      <c r="A90" s="104">
        <v>20109</v>
      </c>
      <c r="B90" s="105" t="s">
        <v>118</v>
      </c>
      <c r="C90" s="103">
        <f>SUM(C91:C102)</f>
        <v>0</v>
      </c>
      <c r="E90" s="87"/>
    </row>
    <row r="91" spans="1:5" s="85" customFormat="1" ht="15" customHeight="1">
      <c r="A91" s="104">
        <v>2010901</v>
      </c>
      <c r="B91" s="105" t="s">
        <v>67</v>
      </c>
      <c r="C91" s="103"/>
      <c r="E91" s="87"/>
    </row>
    <row r="92" spans="1:5" s="85" customFormat="1" ht="15" customHeight="1">
      <c r="A92" s="104">
        <v>2010902</v>
      </c>
      <c r="B92" s="105" t="s">
        <v>68</v>
      </c>
      <c r="C92" s="103"/>
      <c r="E92" s="87"/>
    </row>
    <row r="93" spans="1:5" s="85" customFormat="1" ht="15" customHeight="1">
      <c r="A93" s="104">
        <v>2010903</v>
      </c>
      <c r="B93" s="105" t="s">
        <v>69</v>
      </c>
      <c r="C93" s="103"/>
      <c r="E93" s="87"/>
    </row>
    <row r="94" spans="1:5" s="85" customFormat="1" ht="15" customHeight="1">
      <c r="A94" s="104">
        <v>2010905</v>
      </c>
      <c r="B94" s="105" t="s">
        <v>119</v>
      </c>
      <c r="C94" s="103"/>
      <c r="E94" s="87"/>
    </row>
    <row r="95" spans="1:5" s="85" customFormat="1" ht="15" customHeight="1">
      <c r="A95" s="104">
        <v>2010907</v>
      </c>
      <c r="B95" s="105" t="s">
        <v>120</v>
      </c>
      <c r="C95" s="103"/>
      <c r="E95" s="87"/>
    </row>
    <row r="96" spans="1:5" s="85" customFormat="1" ht="15" customHeight="1">
      <c r="A96" s="104">
        <v>2010908</v>
      </c>
      <c r="B96" s="105" t="s">
        <v>108</v>
      </c>
      <c r="C96" s="103"/>
      <c r="E96" s="87"/>
    </row>
    <row r="97" spans="1:5" s="85" customFormat="1" ht="15" customHeight="1">
      <c r="A97" s="104">
        <v>2010909</v>
      </c>
      <c r="B97" s="105" t="s">
        <v>121</v>
      </c>
      <c r="C97" s="103"/>
      <c r="E97" s="87"/>
    </row>
    <row r="98" spans="1:5" s="85" customFormat="1" ht="15" customHeight="1">
      <c r="A98" s="104">
        <v>2010910</v>
      </c>
      <c r="B98" s="105" t="s">
        <v>122</v>
      </c>
      <c r="C98" s="103"/>
      <c r="E98" s="87"/>
    </row>
    <row r="99" spans="1:5" s="85" customFormat="1" ht="15" customHeight="1">
      <c r="A99" s="104">
        <v>2010911</v>
      </c>
      <c r="B99" s="105" t="s">
        <v>123</v>
      </c>
      <c r="C99" s="103"/>
      <c r="E99" s="87"/>
    </row>
    <row r="100" spans="1:5" s="85" customFormat="1" ht="15" customHeight="1">
      <c r="A100" s="104">
        <v>2010912</v>
      </c>
      <c r="B100" s="105" t="s">
        <v>124</v>
      </c>
      <c r="C100" s="103"/>
      <c r="E100" s="87"/>
    </row>
    <row r="101" spans="1:5" s="85" customFormat="1" ht="15" customHeight="1">
      <c r="A101" s="104">
        <v>2010950</v>
      </c>
      <c r="B101" s="105" t="s">
        <v>76</v>
      </c>
      <c r="C101" s="103"/>
      <c r="E101" s="87"/>
    </row>
    <row r="102" spans="1:5" s="85" customFormat="1" ht="15" customHeight="1">
      <c r="A102" s="104">
        <v>2010999</v>
      </c>
      <c r="B102" s="105" t="s">
        <v>125</v>
      </c>
      <c r="C102" s="103"/>
      <c r="E102" s="87"/>
    </row>
    <row r="103" spans="1:5" s="85" customFormat="1" ht="15" customHeight="1">
      <c r="A103" s="104">
        <v>20111</v>
      </c>
      <c r="B103" s="105" t="s">
        <v>126</v>
      </c>
      <c r="C103" s="103">
        <f>SUM(C104:C111)</f>
        <v>315</v>
      </c>
      <c r="E103" s="87"/>
    </row>
    <row r="104" spans="1:5" s="85" customFormat="1" ht="15" customHeight="1">
      <c r="A104" s="104">
        <v>2011101</v>
      </c>
      <c r="B104" s="105" t="s">
        <v>67</v>
      </c>
      <c r="C104" s="103">
        <v>275</v>
      </c>
      <c r="E104" s="87"/>
    </row>
    <row r="105" spans="1:5" s="85" customFormat="1" ht="15" customHeight="1">
      <c r="A105" s="104">
        <v>2011102</v>
      </c>
      <c r="B105" s="105" t="s">
        <v>68</v>
      </c>
      <c r="C105" s="103"/>
      <c r="E105" s="87"/>
    </row>
    <row r="106" spans="1:5" s="85" customFormat="1" ht="15" customHeight="1">
      <c r="A106" s="104">
        <v>2011103</v>
      </c>
      <c r="B106" s="105" t="s">
        <v>69</v>
      </c>
      <c r="C106" s="103"/>
      <c r="E106" s="87"/>
    </row>
    <row r="107" spans="1:5" s="85" customFormat="1" ht="15" customHeight="1">
      <c r="A107" s="104">
        <v>2011104</v>
      </c>
      <c r="B107" s="105" t="s">
        <v>127</v>
      </c>
      <c r="C107" s="103"/>
      <c r="E107" s="87"/>
    </row>
    <row r="108" spans="1:5" s="85" customFormat="1" ht="15" customHeight="1">
      <c r="A108" s="104">
        <v>2011105</v>
      </c>
      <c r="B108" s="105" t="s">
        <v>128</v>
      </c>
      <c r="C108" s="103"/>
      <c r="E108" s="87"/>
    </row>
    <row r="109" spans="1:5" s="85" customFormat="1" ht="15" customHeight="1">
      <c r="A109" s="104">
        <v>2011106</v>
      </c>
      <c r="B109" s="105" t="s">
        <v>129</v>
      </c>
      <c r="C109" s="103"/>
      <c r="E109" s="87"/>
    </row>
    <row r="110" spans="1:5" s="85" customFormat="1" ht="15" customHeight="1">
      <c r="A110" s="104">
        <v>2011150</v>
      </c>
      <c r="B110" s="105" t="s">
        <v>76</v>
      </c>
      <c r="C110" s="103"/>
      <c r="E110" s="87"/>
    </row>
    <row r="111" spans="1:5" s="85" customFormat="1" ht="15" customHeight="1">
      <c r="A111" s="104">
        <v>2011199</v>
      </c>
      <c r="B111" s="105" t="s">
        <v>130</v>
      </c>
      <c r="C111" s="103">
        <v>40</v>
      </c>
      <c r="E111" s="87"/>
    </row>
    <row r="112" spans="1:256" s="86" customFormat="1" ht="15" customHeight="1">
      <c r="A112" s="104">
        <v>20113</v>
      </c>
      <c r="B112" s="105" t="s">
        <v>131</v>
      </c>
      <c r="C112" s="103">
        <f>SUM(C113:C122)</f>
        <v>286</v>
      </c>
      <c r="D112" s="85"/>
      <c r="E112" s="88"/>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c r="AM112" s="85"/>
      <c r="AN112" s="85"/>
      <c r="AO112" s="85"/>
      <c r="AP112" s="85"/>
      <c r="AQ112" s="85"/>
      <c r="AR112" s="85"/>
      <c r="AS112" s="85"/>
      <c r="AT112" s="85"/>
      <c r="AU112" s="85"/>
      <c r="AV112" s="85"/>
      <c r="AW112" s="85"/>
      <c r="AX112" s="85"/>
      <c r="AY112" s="85"/>
      <c r="AZ112" s="85"/>
      <c r="BA112" s="85"/>
      <c r="BB112" s="85"/>
      <c r="BC112" s="85"/>
      <c r="BD112" s="85"/>
      <c r="BE112" s="85"/>
      <c r="BF112" s="85"/>
      <c r="BG112" s="85"/>
      <c r="BH112" s="85"/>
      <c r="BI112" s="85"/>
      <c r="BJ112" s="85"/>
      <c r="BK112" s="85"/>
      <c r="BL112" s="85"/>
      <c r="BM112" s="85"/>
      <c r="BN112" s="85"/>
      <c r="BO112" s="85"/>
      <c r="BP112" s="85"/>
      <c r="BQ112" s="85"/>
      <c r="BR112" s="85"/>
      <c r="BS112" s="85"/>
      <c r="BT112" s="85"/>
      <c r="BU112" s="85"/>
      <c r="BV112" s="85"/>
      <c r="BW112" s="85"/>
      <c r="BX112" s="85"/>
      <c r="BY112" s="85"/>
      <c r="BZ112" s="85"/>
      <c r="CA112" s="85"/>
      <c r="CB112" s="85"/>
      <c r="CC112" s="85"/>
      <c r="CD112" s="85"/>
      <c r="CE112" s="85"/>
      <c r="CF112" s="85"/>
      <c r="CG112" s="85"/>
      <c r="CH112" s="85"/>
      <c r="CI112" s="85"/>
      <c r="CJ112" s="85"/>
      <c r="CK112" s="85"/>
      <c r="CL112" s="85"/>
      <c r="CM112" s="85"/>
      <c r="CN112" s="85"/>
      <c r="CO112" s="85"/>
      <c r="CP112" s="85"/>
      <c r="CQ112" s="85"/>
      <c r="CR112" s="85"/>
      <c r="CS112" s="85"/>
      <c r="CT112" s="85"/>
      <c r="CU112" s="85"/>
      <c r="CV112" s="85"/>
      <c r="CW112" s="85"/>
      <c r="CX112" s="85"/>
      <c r="CY112" s="85"/>
      <c r="CZ112" s="85"/>
      <c r="DA112" s="85"/>
      <c r="DB112" s="85"/>
      <c r="DC112" s="85"/>
      <c r="DD112" s="85"/>
      <c r="DE112" s="85"/>
      <c r="DF112" s="85"/>
      <c r="DG112" s="85"/>
      <c r="DH112" s="85"/>
      <c r="DI112" s="85"/>
      <c r="DJ112" s="85"/>
      <c r="DK112" s="85"/>
      <c r="DL112" s="85"/>
      <c r="DM112" s="85"/>
      <c r="DN112" s="85"/>
      <c r="DO112" s="85"/>
      <c r="DP112" s="85"/>
      <c r="DQ112" s="85"/>
      <c r="DR112" s="85"/>
      <c r="DS112" s="85"/>
      <c r="DT112" s="85"/>
      <c r="DU112" s="85"/>
      <c r="DV112" s="85"/>
      <c r="DW112" s="85"/>
      <c r="DX112" s="85"/>
      <c r="DY112" s="85"/>
      <c r="DZ112" s="85"/>
      <c r="EA112" s="85"/>
      <c r="EB112" s="85"/>
      <c r="EC112" s="85"/>
      <c r="ED112" s="85"/>
      <c r="EE112" s="85"/>
      <c r="EF112" s="85"/>
      <c r="EG112" s="85"/>
      <c r="EH112" s="85"/>
      <c r="EI112" s="85"/>
      <c r="EJ112" s="85"/>
      <c r="EK112" s="85"/>
      <c r="EL112" s="85"/>
      <c r="EM112" s="85"/>
      <c r="EN112" s="85"/>
      <c r="EO112" s="85"/>
      <c r="EP112" s="85"/>
      <c r="EQ112" s="85"/>
      <c r="ER112" s="85"/>
      <c r="ES112" s="85"/>
      <c r="ET112" s="85"/>
      <c r="EU112" s="85"/>
      <c r="EV112" s="85"/>
      <c r="EW112" s="85"/>
      <c r="EX112" s="85"/>
      <c r="EY112" s="85"/>
      <c r="EZ112" s="85"/>
      <c r="FA112" s="85"/>
      <c r="FB112" s="85"/>
      <c r="FC112" s="85"/>
      <c r="FD112" s="85"/>
      <c r="FE112" s="85"/>
      <c r="FF112" s="85"/>
      <c r="FG112" s="85"/>
      <c r="FH112" s="85"/>
      <c r="FI112" s="85"/>
      <c r="FJ112" s="85"/>
      <c r="FK112" s="85"/>
      <c r="FL112" s="85"/>
      <c r="FM112" s="85"/>
      <c r="FN112" s="85"/>
      <c r="FO112" s="85"/>
      <c r="FP112" s="85"/>
      <c r="FQ112" s="85"/>
      <c r="FR112" s="85"/>
      <c r="FS112" s="85"/>
      <c r="FT112" s="85"/>
      <c r="FU112" s="85"/>
      <c r="FV112" s="85"/>
      <c r="FW112" s="85"/>
      <c r="FX112" s="85"/>
      <c r="FY112" s="85"/>
      <c r="FZ112" s="85"/>
      <c r="GA112" s="85"/>
      <c r="GB112" s="85"/>
      <c r="GC112" s="85"/>
      <c r="GD112" s="85"/>
      <c r="GE112" s="85"/>
      <c r="GF112" s="85"/>
      <c r="GG112" s="85"/>
      <c r="GH112" s="85"/>
      <c r="GI112" s="85"/>
      <c r="GJ112" s="85"/>
      <c r="GK112" s="85"/>
      <c r="GL112" s="85"/>
      <c r="GM112" s="85"/>
      <c r="GN112" s="85"/>
      <c r="GO112" s="85"/>
      <c r="GP112" s="85"/>
      <c r="GQ112" s="85"/>
      <c r="GR112" s="85"/>
      <c r="GS112" s="85"/>
      <c r="GT112" s="85"/>
      <c r="GU112" s="85"/>
      <c r="GV112" s="85"/>
      <c r="GW112" s="85"/>
      <c r="GX112" s="85"/>
      <c r="GY112" s="85"/>
      <c r="GZ112" s="85"/>
      <c r="HA112" s="85"/>
      <c r="HB112" s="85"/>
      <c r="HC112" s="85"/>
      <c r="HD112" s="85"/>
      <c r="HE112" s="85"/>
      <c r="HF112" s="85"/>
      <c r="HG112" s="85"/>
      <c r="HH112" s="85"/>
      <c r="HI112" s="85"/>
      <c r="HJ112" s="85"/>
      <c r="HK112" s="85"/>
      <c r="HL112" s="85"/>
      <c r="HM112" s="85"/>
      <c r="HN112" s="85"/>
      <c r="HO112" s="85"/>
      <c r="HP112" s="85"/>
      <c r="HQ112" s="85"/>
      <c r="HR112" s="85"/>
      <c r="HS112" s="85"/>
      <c r="HT112" s="85"/>
      <c r="HU112" s="85"/>
      <c r="HV112" s="85"/>
      <c r="HW112" s="85"/>
      <c r="HX112" s="85"/>
      <c r="HY112" s="85"/>
      <c r="HZ112" s="85"/>
      <c r="IA112" s="85"/>
      <c r="IB112" s="85"/>
      <c r="IC112" s="85"/>
      <c r="ID112" s="85"/>
      <c r="IE112" s="85"/>
      <c r="IF112" s="85"/>
      <c r="IG112" s="85"/>
      <c r="IH112" s="85"/>
      <c r="II112" s="85"/>
      <c r="IJ112" s="85"/>
      <c r="IK112" s="85"/>
      <c r="IL112" s="85"/>
      <c r="IM112" s="85"/>
      <c r="IN112" s="85"/>
      <c r="IO112" s="85"/>
      <c r="IP112" s="85"/>
      <c r="IQ112" s="85"/>
      <c r="IR112" s="85"/>
      <c r="IS112" s="85"/>
      <c r="IT112" s="85"/>
      <c r="IU112" s="85"/>
      <c r="IV112" s="85"/>
    </row>
    <row r="113" spans="1:256" s="86" customFormat="1" ht="15" customHeight="1">
      <c r="A113" s="104">
        <v>2011301</v>
      </c>
      <c r="B113" s="105" t="s">
        <v>67</v>
      </c>
      <c r="C113" s="103">
        <v>286</v>
      </c>
      <c r="D113" s="85"/>
      <c r="E113" s="88"/>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c r="AG113" s="85"/>
      <c r="AH113" s="85"/>
      <c r="AI113" s="85"/>
      <c r="AJ113" s="85"/>
      <c r="AK113" s="85"/>
      <c r="AL113" s="85"/>
      <c r="AM113" s="85"/>
      <c r="AN113" s="85"/>
      <c r="AO113" s="85"/>
      <c r="AP113" s="85"/>
      <c r="AQ113" s="85"/>
      <c r="AR113" s="85"/>
      <c r="AS113" s="85"/>
      <c r="AT113" s="85"/>
      <c r="AU113" s="85"/>
      <c r="AV113" s="85"/>
      <c r="AW113" s="85"/>
      <c r="AX113" s="85"/>
      <c r="AY113" s="85"/>
      <c r="AZ113" s="85"/>
      <c r="BA113" s="85"/>
      <c r="BB113" s="85"/>
      <c r="BC113" s="85"/>
      <c r="BD113" s="85"/>
      <c r="BE113" s="85"/>
      <c r="BF113" s="85"/>
      <c r="BG113" s="85"/>
      <c r="BH113" s="85"/>
      <c r="BI113" s="85"/>
      <c r="BJ113" s="85"/>
      <c r="BK113" s="85"/>
      <c r="BL113" s="85"/>
      <c r="BM113" s="85"/>
      <c r="BN113" s="85"/>
      <c r="BO113" s="85"/>
      <c r="BP113" s="85"/>
      <c r="BQ113" s="85"/>
      <c r="BR113" s="85"/>
      <c r="BS113" s="85"/>
      <c r="BT113" s="85"/>
      <c r="BU113" s="85"/>
      <c r="BV113" s="85"/>
      <c r="BW113" s="85"/>
      <c r="BX113" s="85"/>
      <c r="BY113" s="85"/>
      <c r="BZ113" s="85"/>
      <c r="CA113" s="85"/>
      <c r="CB113" s="85"/>
      <c r="CC113" s="85"/>
      <c r="CD113" s="85"/>
      <c r="CE113" s="85"/>
      <c r="CF113" s="85"/>
      <c r="CG113" s="85"/>
      <c r="CH113" s="85"/>
      <c r="CI113" s="85"/>
      <c r="CJ113" s="85"/>
      <c r="CK113" s="85"/>
      <c r="CL113" s="85"/>
      <c r="CM113" s="85"/>
      <c r="CN113" s="85"/>
      <c r="CO113" s="85"/>
      <c r="CP113" s="85"/>
      <c r="CQ113" s="85"/>
      <c r="CR113" s="85"/>
      <c r="CS113" s="85"/>
      <c r="CT113" s="85"/>
      <c r="CU113" s="85"/>
      <c r="CV113" s="85"/>
      <c r="CW113" s="85"/>
      <c r="CX113" s="85"/>
      <c r="CY113" s="85"/>
      <c r="CZ113" s="85"/>
      <c r="DA113" s="85"/>
      <c r="DB113" s="85"/>
      <c r="DC113" s="85"/>
      <c r="DD113" s="85"/>
      <c r="DE113" s="85"/>
      <c r="DF113" s="85"/>
      <c r="DG113" s="85"/>
      <c r="DH113" s="85"/>
      <c r="DI113" s="85"/>
      <c r="DJ113" s="85"/>
      <c r="DK113" s="85"/>
      <c r="DL113" s="85"/>
      <c r="DM113" s="85"/>
      <c r="DN113" s="85"/>
      <c r="DO113" s="85"/>
      <c r="DP113" s="85"/>
      <c r="DQ113" s="85"/>
      <c r="DR113" s="85"/>
      <c r="DS113" s="85"/>
      <c r="DT113" s="85"/>
      <c r="DU113" s="85"/>
      <c r="DV113" s="85"/>
      <c r="DW113" s="85"/>
      <c r="DX113" s="85"/>
      <c r="DY113" s="85"/>
      <c r="DZ113" s="85"/>
      <c r="EA113" s="85"/>
      <c r="EB113" s="85"/>
      <c r="EC113" s="85"/>
      <c r="ED113" s="85"/>
      <c r="EE113" s="85"/>
      <c r="EF113" s="85"/>
      <c r="EG113" s="85"/>
      <c r="EH113" s="85"/>
      <c r="EI113" s="85"/>
      <c r="EJ113" s="85"/>
      <c r="EK113" s="85"/>
      <c r="EL113" s="85"/>
      <c r="EM113" s="85"/>
      <c r="EN113" s="85"/>
      <c r="EO113" s="85"/>
      <c r="EP113" s="85"/>
      <c r="EQ113" s="85"/>
      <c r="ER113" s="85"/>
      <c r="ES113" s="85"/>
      <c r="ET113" s="85"/>
      <c r="EU113" s="85"/>
      <c r="EV113" s="85"/>
      <c r="EW113" s="85"/>
      <c r="EX113" s="85"/>
      <c r="EY113" s="85"/>
      <c r="EZ113" s="85"/>
      <c r="FA113" s="85"/>
      <c r="FB113" s="85"/>
      <c r="FC113" s="85"/>
      <c r="FD113" s="85"/>
      <c r="FE113" s="85"/>
      <c r="FF113" s="85"/>
      <c r="FG113" s="85"/>
      <c r="FH113" s="85"/>
      <c r="FI113" s="85"/>
      <c r="FJ113" s="85"/>
      <c r="FK113" s="85"/>
      <c r="FL113" s="85"/>
      <c r="FM113" s="85"/>
      <c r="FN113" s="85"/>
      <c r="FO113" s="85"/>
      <c r="FP113" s="85"/>
      <c r="FQ113" s="85"/>
      <c r="FR113" s="85"/>
      <c r="FS113" s="85"/>
      <c r="FT113" s="85"/>
      <c r="FU113" s="85"/>
      <c r="FV113" s="85"/>
      <c r="FW113" s="85"/>
      <c r="FX113" s="85"/>
      <c r="FY113" s="85"/>
      <c r="FZ113" s="85"/>
      <c r="GA113" s="85"/>
      <c r="GB113" s="85"/>
      <c r="GC113" s="85"/>
      <c r="GD113" s="85"/>
      <c r="GE113" s="85"/>
      <c r="GF113" s="85"/>
      <c r="GG113" s="85"/>
      <c r="GH113" s="85"/>
      <c r="GI113" s="85"/>
      <c r="GJ113" s="85"/>
      <c r="GK113" s="85"/>
      <c r="GL113" s="85"/>
      <c r="GM113" s="85"/>
      <c r="GN113" s="85"/>
      <c r="GO113" s="85"/>
      <c r="GP113" s="85"/>
      <c r="GQ113" s="85"/>
      <c r="GR113" s="85"/>
      <c r="GS113" s="85"/>
      <c r="GT113" s="85"/>
      <c r="GU113" s="85"/>
      <c r="GV113" s="85"/>
      <c r="GW113" s="85"/>
      <c r="GX113" s="85"/>
      <c r="GY113" s="85"/>
      <c r="GZ113" s="85"/>
      <c r="HA113" s="85"/>
      <c r="HB113" s="85"/>
      <c r="HC113" s="85"/>
      <c r="HD113" s="85"/>
      <c r="HE113" s="85"/>
      <c r="HF113" s="85"/>
      <c r="HG113" s="85"/>
      <c r="HH113" s="85"/>
      <c r="HI113" s="85"/>
      <c r="HJ113" s="85"/>
      <c r="HK113" s="85"/>
      <c r="HL113" s="85"/>
      <c r="HM113" s="85"/>
      <c r="HN113" s="85"/>
      <c r="HO113" s="85"/>
      <c r="HP113" s="85"/>
      <c r="HQ113" s="85"/>
      <c r="HR113" s="85"/>
      <c r="HS113" s="85"/>
      <c r="HT113" s="85"/>
      <c r="HU113" s="85"/>
      <c r="HV113" s="85"/>
      <c r="HW113" s="85"/>
      <c r="HX113" s="85"/>
      <c r="HY113" s="85"/>
      <c r="HZ113" s="85"/>
      <c r="IA113" s="85"/>
      <c r="IB113" s="85"/>
      <c r="IC113" s="85"/>
      <c r="ID113" s="85"/>
      <c r="IE113" s="85"/>
      <c r="IF113" s="85"/>
      <c r="IG113" s="85"/>
      <c r="IH113" s="85"/>
      <c r="II113" s="85"/>
      <c r="IJ113" s="85"/>
      <c r="IK113" s="85"/>
      <c r="IL113" s="85"/>
      <c r="IM113" s="85"/>
      <c r="IN113" s="85"/>
      <c r="IO113" s="85"/>
      <c r="IP113" s="85"/>
      <c r="IQ113" s="85"/>
      <c r="IR113" s="85"/>
      <c r="IS113" s="85"/>
      <c r="IT113" s="85"/>
      <c r="IU113" s="85"/>
      <c r="IV113" s="85"/>
    </row>
    <row r="114" spans="1:5" s="85" customFormat="1" ht="15" customHeight="1">
      <c r="A114" s="104">
        <v>2011302</v>
      </c>
      <c r="B114" s="105" t="s">
        <v>68</v>
      </c>
      <c r="C114" s="103"/>
      <c r="E114" s="87"/>
    </row>
    <row r="115" spans="1:5" s="85" customFormat="1" ht="15" customHeight="1">
      <c r="A115" s="104">
        <v>2011303</v>
      </c>
      <c r="B115" s="105" t="s">
        <v>69</v>
      </c>
      <c r="C115" s="103"/>
      <c r="E115" s="87"/>
    </row>
    <row r="116" spans="1:5" s="85" customFormat="1" ht="15" customHeight="1">
      <c r="A116" s="104">
        <v>2011304</v>
      </c>
      <c r="B116" s="105" t="s">
        <v>132</v>
      </c>
      <c r="C116" s="103"/>
      <c r="E116" s="87"/>
    </row>
    <row r="117" spans="1:5" s="85" customFormat="1" ht="15" customHeight="1">
      <c r="A117" s="104">
        <v>2011305</v>
      </c>
      <c r="B117" s="105" t="s">
        <v>133</v>
      </c>
      <c r="C117" s="103"/>
      <c r="E117" s="87"/>
    </row>
    <row r="118" spans="1:5" s="85" customFormat="1" ht="15" customHeight="1">
      <c r="A118" s="104">
        <v>2011306</v>
      </c>
      <c r="B118" s="105" t="s">
        <v>134</v>
      </c>
      <c r="C118" s="103"/>
      <c r="E118" s="87"/>
    </row>
    <row r="119" spans="1:5" s="85" customFormat="1" ht="15" customHeight="1">
      <c r="A119" s="104">
        <v>2011307</v>
      </c>
      <c r="B119" s="105" t="s">
        <v>135</v>
      </c>
      <c r="C119" s="103"/>
      <c r="E119" s="87"/>
    </row>
    <row r="120" spans="1:5" s="85" customFormat="1" ht="15" customHeight="1">
      <c r="A120" s="104">
        <v>2011308</v>
      </c>
      <c r="B120" s="105" t="s">
        <v>136</v>
      </c>
      <c r="C120" s="103"/>
      <c r="E120" s="87"/>
    </row>
    <row r="121" spans="1:5" s="85" customFormat="1" ht="15" customHeight="1">
      <c r="A121" s="104">
        <v>2011350</v>
      </c>
      <c r="B121" s="105" t="s">
        <v>76</v>
      </c>
      <c r="C121" s="103"/>
      <c r="E121" s="87"/>
    </row>
    <row r="122" spans="1:5" s="85" customFormat="1" ht="15" customHeight="1">
      <c r="A122" s="104">
        <v>2011399</v>
      </c>
      <c r="B122" s="105" t="s">
        <v>137</v>
      </c>
      <c r="C122" s="103"/>
      <c r="E122" s="87"/>
    </row>
    <row r="123" spans="1:5" s="85" customFormat="1" ht="15" customHeight="1">
      <c r="A123" s="104">
        <v>20114</v>
      </c>
      <c r="B123" s="105" t="s">
        <v>138</v>
      </c>
      <c r="C123" s="103">
        <f>SUM(C124:C134)</f>
        <v>0</v>
      </c>
      <c r="E123" s="87"/>
    </row>
    <row r="124" spans="1:5" s="85" customFormat="1" ht="15" customHeight="1">
      <c r="A124" s="104">
        <v>2011401</v>
      </c>
      <c r="B124" s="105" t="s">
        <v>67</v>
      </c>
      <c r="C124" s="103"/>
      <c r="E124" s="87"/>
    </row>
    <row r="125" spans="1:5" s="85" customFormat="1" ht="15" customHeight="1">
      <c r="A125" s="104">
        <v>2011402</v>
      </c>
      <c r="B125" s="105" t="s">
        <v>68</v>
      </c>
      <c r="C125" s="103"/>
      <c r="E125" s="87"/>
    </row>
    <row r="126" spans="1:5" s="85" customFormat="1" ht="15" customHeight="1">
      <c r="A126" s="104">
        <v>2011403</v>
      </c>
      <c r="B126" s="105" t="s">
        <v>69</v>
      </c>
      <c r="C126" s="103"/>
      <c r="E126" s="87"/>
    </row>
    <row r="127" spans="1:5" s="85" customFormat="1" ht="15" customHeight="1">
      <c r="A127" s="104">
        <v>2011404</v>
      </c>
      <c r="B127" s="105" t="s">
        <v>139</v>
      </c>
      <c r="C127" s="103"/>
      <c r="E127" s="87"/>
    </row>
    <row r="128" spans="1:5" s="85" customFormat="1" ht="15" customHeight="1">
      <c r="A128" s="104">
        <v>2011405</v>
      </c>
      <c r="B128" s="105" t="s">
        <v>140</v>
      </c>
      <c r="C128" s="103"/>
      <c r="E128" s="87"/>
    </row>
    <row r="129" spans="1:5" s="85" customFormat="1" ht="15" customHeight="1">
      <c r="A129" s="104">
        <v>2011408</v>
      </c>
      <c r="B129" s="105" t="s">
        <v>141</v>
      </c>
      <c r="C129" s="103"/>
      <c r="E129" s="87"/>
    </row>
    <row r="130" spans="1:5" s="85" customFormat="1" ht="15" customHeight="1">
      <c r="A130" s="104">
        <v>2011409</v>
      </c>
      <c r="B130" s="105" t="s">
        <v>142</v>
      </c>
      <c r="C130" s="103"/>
      <c r="E130" s="87"/>
    </row>
    <row r="131" spans="1:5" s="85" customFormat="1" ht="15" customHeight="1">
      <c r="A131" s="104">
        <v>2011410</v>
      </c>
      <c r="B131" s="105" t="s">
        <v>143</v>
      </c>
      <c r="C131" s="103"/>
      <c r="E131" s="87"/>
    </row>
    <row r="132" spans="1:5" s="85" customFormat="1" ht="15" customHeight="1">
      <c r="A132" s="104">
        <v>2011411</v>
      </c>
      <c r="B132" s="105" t="s">
        <v>144</v>
      </c>
      <c r="C132" s="103"/>
      <c r="E132" s="87"/>
    </row>
    <row r="133" spans="1:5" s="85" customFormat="1" ht="15" customHeight="1">
      <c r="A133" s="104">
        <v>2011450</v>
      </c>
      <c r="B133" s="105" t="s">
        <v>76</v>
      </c>
      <c r="C133" s="103"/>
      <c r="E133" s="87"/>
    </row>
    <row r="134" spans="1:5" s="85" customFormat="1" ht="15" customHeight="1">
      <c r="A134" s="104">
        <v>2011499</v>
      </c>
      <c r="B134" s="105" t="s">
        <v>145</v>
      </c>
      <c r="C134" s="103"/>
      <c r="E134" s="87"/>
    </row>
    <row r="135" spans="1:5" s="85" customFormat="1" ht="15" customHeight="1">
      <c r="A135" s="104">
        <v>20123</v>
      </c>
      <c r="B135" s="105" t="s">
        <v>146</v>
      </c>
      <c r="C135" s="103">
        <f>SUM(C136:C141)</f>
        <v>2</v>
      </c>
      <c r="E135" s="87"/>
    </row>
    <row r="136" spans="1:5" s="85" customFormat="1" ht="15" customHeight="1">
      <c r="A136" s="104">
        <v>2012301</v>
      </c>
      <c r="B136" s="105" t="s">
        <v>67</v>
      </c>
      <c r="C136" s="103"/>
      <c r="E136" s="87"/>
    </row>
    <row r="137" spans="1:5" s="85" customFormat="1" ht="15" customHeight="1">
      <c r="A137" s="104">
        <v>2012302</v>
      </c>
      <c r="B137" s="105" t="s">
        <v>68</v>
      </c>
      <c r="C137" s="103"/>
      <c r="E137" s="87"/>
    </row>
    <row r="138" spans="1:5" s="85" customFormat="1" ht="15" customHeight="1">
      <c r="A138" s="104">
        <v>2012303</v>
      </c>
      <c r="B138" s="105" t="s">
        <v>69</v>
      </c>
      <c r="C138" s="103"/>
      <c r="E138" s="87"/>
    </row>
    <row r="139" spans="1:5" s="85" customFormat="1" ht="15" customHeight="1">
      <c r="A139" s="104">
        <v>2012304</v>
      </c>
      <c r="B139" s="105" t="s">
        <v>147</v>
      </c>
      <c r="C139" s="103">
        <v>2</v>
      </c>
      <c r="E139" s="87"/>
    </row>
    <row r="140" spans="1:5" s="85" customFormat="1" ht="15" customHeight="1">
      <c r="A140" s="104">
        <v>2012350</v>
      </c>
      <c r="B140" s="105" t="s">
        <v>76</v>
      </c>
      <c r="C140" s="103"/>
      <c r="E140" s="87"/>
    </row>
    <row r="141" spans="1:5" s="85" customFormat="1" ht="15" customHeight="1">
      <c r="A141" s="104">
        <v>2012399</v>
      </c>
      <c r="B141" s="105" t="s">
        <v>148</v>
      </c>
      <c r="C141" s="103"/>
      <c r="E141" s="87"/>
    </row>
    <row r="142" spans="1:5" s="85" customFormat="1" ht="15" customHeight="1">
      <c r="A142" s="104">
        <v>20125</v>
      </c>
      <c r="B142" s="105" t="s">
        <v>149</v>
      </c>
      <c r="C142" s="103">
        <f>SUM(C143:C149)</f>
        <v>46</v>
      </c>
      <c r="E142" s="87"/>
    </row>
    <row r="143" spans="1:5" s="85" customFormat="1" ht="15" customHeight="1">
      <c r="A143" s="104">
        <v>2012501</v>
      </c>
      <c r="B143" s="105" t="s">
        <v>67</v>
      </c>
      <c r="C143" s="103"/>
      <c r="E143" s="87"/>
    </row>
    <row r="144" spans="1:5" s="85" customFormat="1" ht="15" customHeight="1">
      <c r="A144" s="104">
        <v>2012502</v>
      </c>
      <c r="B144" s="105" t="s">
        <v>68</v>
      </c>
      <c r="C144" s="103"/>
      <c r="E144" s="87"/>
    </row>
    <row r="145" spans="1:5" s="85" customFormat="1" ht="15" customHeight="1">
      <c r="A145" s="104">
        <v>2012503</v>
      </c>
      <c r="B145" s="105" t="s">
        <v>69</v>
      </c>
      <c r="C145" s="103"/>
      <c r="E145" s="87"/>
    </row>
    <row r="146" spans="1:5" s="85" customFormat="1" ht="15" customHeight="1">
      <c r="A146" s="104">
        <v>2012504</v>
      </c>
      <c r="B146" s="105" t="s">
        <v>150</v>
      </c>
      <c r="C146" s="103">
        <v>40</v>
      </c>
      <c r="E146" s="87"/>
    </row>
    <row r="147" spans="1:5" s="85" customFormat="1" ht="15" customHeight="1">
      <c r="A147" s="104">
        <v>2012505</v>
      </c>
      <c r="B147" s="105" t="s">
        <v>151</v>
      </c>
      <c r="C147" s="103"/>
      <c r="E147" s="87"/>
    </row>
    <row r="148" spans="1:5" s="85" customFormat="1" ht="15" customHeight="1">
      <c r="A148" s="104">
        <v>2012550</v>
      </c>
      <c r="B148" s="105" t="s">
        <v>76</v>
      </c>
      <c r="C148" s="103"/>
      <c r="E148" s="87"/>
    </row>
    <row r="149" spans="1:5" s="85" customFormat="1" ht="15" customHeight="1">
      <c r="A149" s="104">
        <v>2012599</v>
      </c>
      <c r="B149" s="105" t="s">
        <v>152</v>
      </c>
      <c r="C149" s="103">
        <v>6</v>
      </c>
      <c r="E149" s="87"/>
    </row>
    <row r="150" spans="1:5" s="85" customFormat="1" ht="15" customHeight="1">
      <c r="A150" s="104">
        <v>20126</v>
      </c>
      <c r="B150" s="105" t="s">
        <v>153</v>
      </c>
      <c r="C150" s="103">
        <f>SUM(C151:C155)</f>
        <v>3</v>
      </c>
      <c r="E150" s="87"/>
    </row>
    <row r="151" spans="1:5" s="85" customFormat="1" ht="15" customHeight="1">
      <c r="A151" s="104">
        <v>2012601</v>
      </c>
      <c r="B151" s="105" t="s">
        <v>67</v>
      </c>
      <c r="C151" s="103"/>
      <c r="E151" s="87"/>
    </row>
    <row r="152" spans="1:5" s="85" customFormat="1" ht="15" customHeight="1">
      <c r="A152" s="104">
        <v>2012602</v>
      </c>
      <c r="B152" s="105" t="s">
        <v>68</v>
      </c>
      <c r="C152" s="103"/>
      <c r="E152" s="87"/>
    </row>
    <row r="153" spans="1:5" s="85" customFormat="1" ht="15" customHeight="1">
      <c r="A153" s="104">
        <v>2012603</v>
      </c>
      <c r="B153" s="105" t="s">
        <v>69</v>
      </c>
      <c r="C153" s="103"/>
      <c r="E153" s="87"/>
    </row>
    <row r="154" spans="1:5" s="85" customFormat="1" ht="15" customHeight="1">
      <c r="A154" s="104">
        <v>2012604</v>
      </c>
      <c r="B154" s="105" t="s">
        <v>154</v>
      </c>
      <c r="C154" s="103">
        <v>3</v>
      </c>
      <c r="E154" s="87"/>
    </row>
    <row r="155" spans="1:5" s="85" customFormat="1" ht="15" customHeight="1">
      <c r="A155" s="104">
        <v>2012699</v>
      </c>
      <c r="B155" s="105" t="s">
        <v>155</v>
      </c>
      <c r="C155" s="103"/>
      <c r="E155" s="87"/>
    </row>
    <row r="156" spans="1:5" s="85" customFormat="1" ht="15" customHeight="1">
      <c r="A156" s="104">
        <v>20128</v>
      </c>
      <c r="B156" s="105" t="s">
        <v>156</v>
      </c>
      <c r="C156" s="103">
        <f>SUM(C157:C162)</f>
        <v>0</v>
      </c>
      <c r="E156" s="87"/>
    </row>
    <row r="157" spans="1:5" s="85" customFormat="1" ht="15" customHeight="1">
      <c r="A157" s="104">
        <v>2012801</v>
      </c>
      <c r="B157" s="105" t="s">
        <v>67</v>
      </c>
      <c r="C157" s="103"/>
      <c r="E157" s="87"/>
    </row>
    <row r="158" spans="1:5" s="85" customFormat="1" ht="15" customHeight="1">
      <c r="A158" s="104">
        <v>2012802</v>
      </c>
      <c r="B158" s="105" t="s">
        <v>68</v>
      </c>
      <c r="C158" s="103"/>
      <c r="E158" s="87"/>
    </row>
    <row r="159" spans="1:5" s="85" customFormat="1" ht="15" customHeight="1">
      <c r="A159" s="104">
        <v>2012803</v>
      </c>
      <c r="B159" s="105" t="s">
        <v>69</v>
      </c>
      <c r="C159" s="103"/>
      <c r="E159" s="87"/>
    </row>
    <row r="160" spans="1:5" s="85" customFormat="1" ht="15" customHeight="1">
      <c r="A160" s="104">
        <v>2012804</v>
      </c>
      <c r="B160" s="105" t="s">
        <v>81</v>
      </c>
      <c r="C160" s="103"/>
      <c r="E160" s="87"/>
    </row>
    <row r="161" spans="1:5" s="85" customFormat="1" ht="15" customHeight="1">
      <c r="A161" s="104">
        <v>2012850</v>
      </c>
      <c r="B161" s="105" t="s">
        <v>76</v>
      </c>
      <c r="C161" s="103"/>
      <c r="E161" s="87"/>
    </row>
    <row r="162" spans="1:5" s="85" customFormat="1" ht="15" customHeight="1">
      <c r="A162" s="104">
        <v>2012899</v>
      </c>
      <c r="B162" s="105" t="s">
        <v>157</v>
      </c>
      <c r="C162" s="103"/>
      <c r="E162" s="87"/>
    </row>
    <row r="163" spans="1:256" s="86" customFormat="1" ht="15" customHeight="1">
      <c r="A163" s="104">
        <v>20129</v>
      </c>
      <c r="B163" s="105" t="s">
        <v>158</v>
      </c>
      <c r="C163" s="103">
        <f>SUM(C164:C169)</f>
        <v>252</v>
      </c>
      <c r="D163" s="85"/>
      <c r="E163" s="88"/>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c r="AG163" s="85"/>
      <c r="AH163" s="85"/>
      <c r="AI163" s="85"/>
      <c r="AJ163" s="85"/>
      <c r="AK163" s="85"/>
      <c r="AL163" s="85"/>
      <c r="AM163" s="85"/>
      <c r="AN163" s="85"/>
      <c r="AO163" s="85"/>
      <c r="AP163" s="85"/>
      <c r="AQ163" s="85"/>
      <c r="AR163" s="85"/>
      <c r="AS163" s="85"/>
      <c r="AT163" s="85"/>
      <c r="AU163" s="85"/>
      <c r="AV163" s="85"/>
      <c r="AW163" s="85"/>
      <c r="AX163" s="85"/>
      <c r="AY163" s="85"/>
      <c r="AZ163" s="85"/>
      <c r="BA163" s="85"/>
      <c r="BB163" s="85"/>
      <c r="BC163" s="85"/>
      <c r="BD163" s="85"/>
      <c r="BE163" s="85"/>
      <c r="BF163" s="85"/>
      <c r="BG163" s="85"/>
      <c r="BH163" s="85"/>
      <c r="BI163" s="85"/>
      <c r="BJ163" s="85"/>
      <c r="BK163" s="85"/>
      <c r="BL163" s="85"/>
      <c r="BM163" s="85"/>
      <c r="BN163" s="85"/>
      <c r="BO163" s="85"/>
      <c r="BP163" s="85"/>
      <c r="BQ163" s="85"/>
      <c r="BR163" s="85"/>
      <c r="BS163" s="85"/>
      <c r="BT163" s="85"/>
      <c r="BU163" s="85"/>
      <c r="BV163" s="85"/>
      <c r="BW163" s="85"/>
      <c r="BX163" s="85"/>
      <c r="BY163" s="85"/>
      <c r="BZ163" s="85"/>
      <c r="CA163" s="85"/>
      <c r="CB163" s="85"/>
      <c r="CC163" s="85"/>
      <c r="CD163" s="85"/>
      <c r="CE163" s="85"/>
      <c r="CF163" s="85"/>
      <c r="CG163" s="85"/>
      <c r="CH163" s="85"/>
      <c r="CI163" s="85"/>
      <c r="CJ163" s="85"/>
      <c r="CK163" s="85"/>
      <c r="CL163" s="85"/>
      <c r="CM163" s="85"/>
      <c r="CN163" s="85"/>
      <c r="CO163" s="85"/>
      <c r="CP163" s="85"/>
      <c r="CQ163" s="85"/>
      <c r="CR163" s="85"/>
      <c r="CS163" s="85"/>
      <c r="CT163" s="85"/>
      <c r="CU163" s="85"/>
      <c r="CV163" s="85"/>
      <c r="CW163" s="85"/>
      <c r="CX163" s="85"/>
      <c r="CY163" s="85"/>
      <c r="CZ163" s="85"/>
      <c r="DA163" s="85"/>
      <c r="DB163" s="85"/>
      <c r="DC163" s="85"/>
      <c r="DD163" s="85"/>
      <c r="DE163" s="85"/>
      <c r="DF163" s="85"/>
      <c r="DG163" s="85"/>
      <c r="DH163" s="85"/>
      <c r="DI163" s="85"/>
      <c r="DJ163" s="85"/>
      <c r="DK163" s="85"/>
      <c r="DL163" s="85"/>
      <c r="DM163" s="85"/>
      <c r="DN163" s="85"/>
      <c r="DO163" s="85"/>
      <c r="DP163" s="85"/>
      <c r="DQ163" s="85"/>
      <c r="DR163" s="85"/>
      <c r="DS163" s="85"/>
      <c r="DT163" s="85"/>
      <c r="DU163" s="85"/>
      <c r="DV163" s="85"/>
      <c r="DW163" s="85"/>
      <c r="DX163" s="85"/>
      <c r="DY163" s="85"/>
      <c r="DZ163" s="85"/>
      <c r="EA163" s="85"/>
      <c r="EB163" s="85"/>
      <c r="EC163" s="85"/>
      <c r="ED163" s="85"/>
      <c r="EE163" s="85"/>
      <c r="EF163" s="85"/>
      <c r="EG163" s="85"/>
      <c r="EH163" s="85"/>
      <c r="EI163" s="85"/>
      <c r="EJ163" s="85"/>
      <c r="EK163" s="85"/>
      <c r="EL163" s="85"/>
      <c r="EM163" s="85"/>
      <c r="EN163" s="85"/>
      <c r="EO163" s="85"/>
      <c r="EP163" s="85"/>
      <c r="EQ163" s="85"/>
      <c r="ER163" s="85"/>
      <c r="ES163" s="85"/>
      <c r="ET163" s="85"/>
      <c r="EU163" s="85"/>
      <c r="EV163" s="85"/>
      <c r="EW163" s="85"/>
      <c r="EX163" s="85"/>
      <c r="EY163" s="85"/>
      <c r="EZ163" s="85"/>
      <c r="FA163" s="85"/>
      <c r="FB163" s="85"/>
      <c r="FC163" s="85"/>
      <c r="FD163" s="85"/>
      <c r="FE163" s="85"/>
      <c r="FF163" s="85"/>
      <c r="FG163" s="85"/>
      <c r="FH163" s="85"/>
      <c r="FI163" s="85"/>
      <c r="FJ163" s="85"/>
      <c r="FK163" s="85"/>
      <c r="FL163" s="85"/>
      <c r="FM163" s="85"/>
      <c r="FN163" s="85"/>
      <c r="FO163" s="85"/>
      <c r="FP163" s="85"/>
      <c r="FQ163" s="85"/>
      <c r="FR163" s="85"/>
      <c r="FS163" s="85"/>
      <c r="FT163" s="85"/>
      <c r="FU163" s="85"/>
      <c r="FV163" s="85"/>
      <c r="FW163" s="85"/>
      <c r="FX163" s="85"/>
      <c r="FY163" s="85"/>
      <c r="FZ163" s="85"/>
      <c r="GA163" s="85"/>
      <c r="GB163" s="85"/>
      <c r="GC163" s="85"/>
      <c r="GD163" s="85"/>
      <c r="GE163" s="85"/>
      <c r="GF163" s="85"/>
      <c r="GG163" s="85"/>
      <c r="GH163" s="85"/>
      <c r="GI163" s="85"/>
      <c r="GJ163" s="85"/>
      <c r="GK163" s="85"/>
      <c r="GL163" s="85"/>
      <c r="GM163" s="85"/>
      <c r="GN163" s="85"/>
      <c r="GO163" s="85"/>
      <c r="GP163" s="85"/>
      <c r="GQ163" s="85"/>
      <c r="GR163" s="85"/>
      <c r="GS163" s="85"/>
      <c r="GT163" s="85"/>
      <c r="GU163" s="85"/>
      <c r="GV163" s="85"/>
      <c r="GW163" s="85"/>
      <c r="GX163" s="85"/>
      <c r="GY163" s="85"/>
      <c r="GZ163" s="85"/>
      <c r="HA163" s="85"/>
      <c r="HB163" s="85"/>
      <c r="HC163" s="85"/>
      <c r="HD163" s="85"/>
      <c r="HE163" s="85"/>
      <c r="HF163" s="85"/>
      <c r="HG163" s="85"/>
      <c r="HH163" s="85"/>
      <c r="HI163" s="85"/>
      <c r="HJ163" s="85"/>
      <c r="HK163" s="85"/>
      <c r="HL163" s="85"/>
      <c r="HM163" s="85"/>
      <c r="HN163" s="85"/>
      <c r="HO163" s="85"/>
      <c r="HP163" s="85"/>
      <c r="HQ163" s="85"/>
      <c r="HR163" s="85"/>
      <c r="HS163" s="85"/>
      <c r="HT163" s="85"/>
      <c r="HU163" s="85"/>
      <c r="HV163" s="85"/>
      <c r="HW163" s="85"/>
      <c r="HX163" s="85"/>
      <c r="HY163" s="85"/>
      <c r="HZ163" s="85"/>
      <c r="IA163" s="85"/>
      <c r="IB163" s="85"/>
      <c r="IC163" s="85"/>
      <c r="ID163" s="85"/>
      <c r="IE163" s="85"/>
      <c r="IF163" s="85"/>
      <c r="IG163" s="85"/>
      <c r="IH163" s="85"/>
      <c r="II163" s="85"/>
      <c r="IJ163" s="85"/>
      <c r="IK163" s="85"/>
      <c r="IL163" s="85"/>
      <c r="IM163" s="85"/>
      <c r="IN163" s="85"/>
      <c r="IO163" s="85"/>
      <c r="IP163" s="85"/>
      <c r="IQ163" s="85"/>
      <c r="IR163" s="85"/>
      <c r="IS163" s="85"/>
      <c r="IT163" s="85"/>
      <c r="IU163" s="85"/>
      <c r="IV163" s="85"/>
    </row>
    <row r="164" spans="1:256" s="86" customFormat="1" ht="15" customHeight="1">
      <c r="A164" s="104">
        <v>2012901</v>
      </c>
      <c r="B164" s="105" t="s">
        <v>67</v>
      </c>
      <c r="C164" s="103">
        <v>66</v>
      </c>
      <c r="D164" s="85"/>
      <c r="E164" s="88"/>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c r="AG164" s="85"/>
      <c r="AH164" s="85"/>
      <c r="AI164" s="85"/>
      <c r="AJ164" s="85"/>
      <c r="AK164" s="85"/>
      <c r="AL164" s="85"/>
      <c r="AM164" s="85"/>
      <c r="AN164" s="85"/>
      <c r="AO164" s="85"/>
      <c r="AP164" s="85"/>
      <c r="AQ164" s="85"/>
      <c r="AR164" s="85"/>
      <c r="AS164" s="85"/>
      <c r="AT164" s="85"/>
      <c r="AU164" s="85"/>
      <c r="AV164" s="85"/>
      <c r="AW164" s="85"/>
      <c r="AX164" s="85"/>
      <c r="AY164" s="85"/>
      <c r="AZ164" s="85"/>
      <c r="BA164" s="85"/>
      <c r="BB164" s="85"/>
      <c r="BC164" s="85"/>
      <c r="BD164" s="85"/>
      <c r="BE164" s="85"/>
      <c r="BF164" s="85"/>
      <c r="BG164" s="85"/>
      <c r="BH164" s="85"/>
      <c r="BI164" s="85"/>
      <c r="BJ164" s="85"/>
      <c r="BK164" s="85"/>
      <c r="BL164" s="85"/>
      <c r="BM164" s="85"/>
      <c r="BN164" s="85"/>
      <c r="BO164" s="85"/>
      <c r="BP164" s="85"/>
      <c r="BQ164" s="85"/>
      <c r="BR164" s="85"/>
      <c r="BS164" s="85"/>
      <c r="BT164" s="85"/>
      <c r="BU164" s="85"/>
      <c r="BV164" s="85"/>
      <c r="BW164" s="85"/>
      <c r="BX164" s="85"/>
      <c r="BY164" s="85"/>
      <c r="BZ164" s="85"/>
      <c r="CA164" s="85"/>
      <c r="CB164" s="85"/>
      <c r="CC164" s="85"/>
      <c r="CD164" s="85"/>
      <c r="CE164" s="85"/>
      <c r="CF164" s="85"/>
      <c r="CG164" s="85"/>
      <c r="CH164" s="85"/>
      <c r="CI164" s="85"/>
      <c r="CJ164" s="85"/>
      <c r="CK164" s="85"/>
      <c r="CL164" s="85"/>
      <c r="CM164" s="85"/>
      <c r="CN164" s="85"/>
      <c r="CO164" s="85"/>
      <c r="CP164" s="85"/>
      <c r="CQ164" s="85"/>
      <c r="CR164" s="85"/>
      <c r="CS164" s="85"/>
      <c r="CT164" s="85"/>
      <c r="CU164" s="85"/>
      <c r="CV164" s="85"/>
      <c r="CW164" s="85"/>
      <c r="CX164" s="85"/>
      <c r="CY164" s="85"/>
      <c r="CZ164" s="85"/>
      <c r="DA164" s="85"/>
      <c r="DB164" s="85"/>
      <c r="DC164" s="85"/>
      <c r="DD164" s="85"/>
      <c r="DE164" s="85"/>
      <c r="DF164" s="85"/>
      <c r="DG164" s="85"/>
      <c r="DH164" s="85"/>
      <c r="DI164" s="85"/>
      <c r="DJ164" s="85"/>
      <c r="DK164" s="85"/>
      <c r="DL164" s="85"/>
      <c r="DM164" s="85"/>
      <c r="DN164" s="85"/>
      <c r="DO164" s="85"/>
      <c r="DP164" s="85"/>
      <c r="DQ164" s="85"/>
      <c r="DR164" s="85"/>
      <c r="DS164" s="85"/>
      <c r="DT164" s="85"/>
      <c r="DU164" s="85"/>
      <c r="DV164" s="85"/>
      <c r="DW164" s="85"/>
      <c r="DX164" s="85"/>
      <c r="DY164" s="85"/>
      <c r="DZ164" s="85"/>
      <c r="EA164" s="85"/>
      <c r="EB164" s="85"/>
      <c r="EC164" s="85"/>
      <c r="ED164" s="85"/>
      <c r="EE164" s="85"/>
      <c r="EF164" s="85"/>
      <c r="EG164" s="85"/>
      <c r="EH164" s="85"/>
      <c r="EI164" s="85"/>
      <c r="EJ164" s="85"/>
      <c r="EK164" s="85"/>
      <c r="EL164" s="85"/>
      <c r="EM164" s="85"/>
      <c r="EN164" s="85"/>
      <c r="EO164" s="85"/>
      <c r="EP164" s="85"/>
      <c r="EQ164" s="85"/>
      <c r="ER164" s="85"/>
      <c r="ES164" s="85"/>
      <c r="ET164" s="85"/>
      <c r="EU164" s="85"/>
      <c r="EV164" s="85"/>
      <c r="EW164" s="85"/>
      <c r="EX164" s="85"/>
      <c r="EY164" s="85"/>
      <c r="EZ164" s="85"/>
      <c r="FA164" s="85"/>
      <c r="FB164" s="85"/>
      <c r="FC164" s="85"/>
      <c r="FD164" s="85"/>
      <c r="FE164" s="85"/>
      <c r="FF164" s="85"/>
      <c r="FG164" s="85"/>
      <c r="FH164" s="85"/>
      <c r="FI164" s="85"/>
      <c r="FJ164" s="85"/>
      <c r="FK164" s="85"/>
      <c r="FL164" s="85"/>
      <c r="FM164" s="85"/>
      <c r="FN164" s="85"/>
      <c r="FO164" s="85"/>
      <c r="FP164" s="85"/>
      <c r="FQ164" s="85"/>
      <c r="FR164" s="85"/>
      <c r="FS164" s="85"/>
      <c r="FT164" s="85"/>
      <c r="FU164" s="85"/>
      <c r="FV164" s="85"/>
      <c r="FW164" s="85"/>
      <c r="FX164" s="85"/>
      <c r="FY164" s="85"/>
      <c r="FZ164" s="85"/>
      <c r="GA164" s="85"/>
      <c r="GB164" s="85"/>
      <c r="GC164" s="85"/>
      <c r="GD164" s="85"/>
      <c r="GE164" s="85"/>
      <c r="GF164" s="85"/>
      <c r="GG164" s="85"/>
      <c r="GH164" s="85"/>
      <c r="GI164" s="85"/>
      <c r="GJ164" s="85"/>
      <c r="GK164" s="85"/>
      <c r="GL164" s="85"/>
      <c r="GM164" s="85"/>
      <c r="GN164" s="85"/>
      <c r="GO164" s="85"/>
      <c r="GP164" s="85"/>
      <c r="GQ164" s="85"/>
      <c r="GR164" s="85"/>
      <c r="GS164" s="85"/>
      <c r="GT164" s="85"/>
      <c r="GU164" s="85"/>
      <c r="GV164" s="85"/>
      <c r="GW164" s="85"/>
      <c r="GX164" s="85"/>
      <c r="GY164" s="85"/>
      <c r="GZ164" s="85"/>
      <c r="HA164" s="85"/>
      <c r="HB164" s="85"/>
      <c r="HC164" s="85"/>
      <c r="HD164" s="85"/>
      <c r="HE164" s="85"/>
      <c r="HF164" s="85"/>
      <c r="HG164" s="85"/>
      <c r="HH164" s="85"/>
      <c r="HI164" s="85"/>
      <c r="HJ164" s="85"/>
      <c r="HK164" s="85"/>
      <c r="HL164" s="85"/>
      <c r="HM164" s="85"/>
      <c r="HN164" s="85"/>
      <c r="HO164" s="85"/>
      <c r="HP164" s="85"/>
      <c r="HQ164" s="85"/>
      <c r="HR164" s="85"/>
      <c r="HS164" s="85"/>
      <c r="HT164" s="85"/>
      <c r="HU164" s="85"/>
      <c r="HV164" s="85"/>
      <c r="HW164" s="85"/>
      <c r="HX164" s="85"/>
      <c r="HY164" s="85"/>
      <c r="HZ164" s="85"/>
      <c r="IA164" s="85"/>
      <c r="IB164" s="85"/>
      <c r="IC164" s="85"/>
      <c r="ID164" s="85"/>
      <c r="IE164" s="85"/>
      <c r="IF164" s="85"/>
      <c r="IG164" s="85"/>
      <c r="IH164" s="85"/>
      <c r="II164" s="85"/>
      <c r="IJ164" s="85"/>
      <c r="IK164" s="85"/>
      <c r="IL164" s="85"/>
      <c r="IM164" s="85"/>
      <c r="IN164" s="85"/>
      <c r="IO164" s="85"/>
      <c r="IP164" s="85"/>
      <c r="IQ164" s="85"/>
      <c r="IR164" s="85"/>
      <c r="IS164" s="85"/>
      <c r="IT164" s="85"/>
      <c r="IU164" s="85"/>
      <c r="IV164" s="85"/>
    </row>
    <row r="165" spans="1:5" s="85" customFormat="1" ht="15" customHeight="1">
      <c r="A165" s="104">
        <v>2012902</v>
      </c>
      <c r="B165" s="105" t="s">
        <v>68</v>
      </c>
      <c r="C165" s="103">
        <v>1</v>
      </c>
      <c r="E165" s="87"/>
    </row>
    <row r="166" spans="1:5" s="85" customFormat="1" ht="15" customHeight="1">
      <c r="A166" s="104">
        <v>2012903</v>
      </c>
      <c r="B166" s="105" t="s">
        <v>69</v>
      </c>
      <c r="C166" s="103"/>
      <c r="E166" s="87"/>
    </row>
    <row r="167" spans="1:5" s="85" customFormat="1" ht="15" customHeight="1">
      <c r="A167" s="104">
        <v>2012906</v>
      </c>
      <c r="B167" s="105" t="s">
        <v>159</v>
      </c>
      <c r="C167" s="103"/>
      <c r="E167" s="87"/>
    </row>
    <row r="168" spans="1:5" s="85" customFormat="1" ht="15" customHeight="1">
      <c r="A168" s="104">
        <v>2012950</v>
      </c>
      <c r="B168" s="105" t="s">
        <v>76</v>
      </c>
      <c r="C168" s="103"/>
      <c r="E168" s="87"/>
    </row>
    <row r="169" spans="1:256" s="86" customFormat="1" ht="15" customHeight="1">
      <c r="A169" s="104">
        <v>2012999</v>
      </c>
      <c r="B169" s="105" t="s">
        <v>160</v>
      </c>
      <c r="C169" s="103">
        <v>185</v>
      </c>
      <c r="D169" s="85"/>
      <c r="E169" s="88"/>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c r="AG169" s="85"/>
      <c r="AH169" s="85"/>
      <c r="AI169" s="85"/>
      <c r="AJ169" s="85"/>
      <c r="AK169" s="85"/>
      <c r="AL169" s="85"/>
      <c r="AM169" s="85"/>
      <c r="AN169" s="85"/>
      <c r="AO169" s="85"/>
      <c r="AP169" s="85"/>
      <c r="AQ169" s="85"/>
      <c r="AR169" s="85"/>
      <c r="AS169" s="85"/>
      <c r="AT169" s="85"/>
      <c r="AU169" s="85"/>
      <c r="AV169" s="85"/>
      <c r="AW169" s="85"/>
      <c r="AX169" s="85"/>
      <c r="AY169" s="85"/>
      <c r="AZ169" s="85"/>
      <c r="BA169" s="85"/>
      <c r="BB169" s="85"/>
      <c r="BC169" s="85"/>
      <c r="BD169" s="85"/>
      <c r="BE169" s="85"/>
      <c r="BF169" s="85"/>
      <c r="BG169" s="85"/>
      <c r="BH169" s="85"/>
      <c r="BI169" s="85"/>
      <c r="BJ169" s="85"/>
      <c r="BK169" s="85"/>
      <c r="BL169" s="85"/>
      <c r="BM169" s="85"/>
      <c r="BN169" s="85"/>
      <c r="BO169" s="85"/>
      <c r="BP169" s="85"/>
      <c r="BQ169" s="85"/>
      <c r="BR169" s="85"/>
      <c r="BS169" s="85"/>
      <c r="BT169" s="85"/>
      <c r="BU169" s="85"/>
      <c r="BV169" s="85"/>
      <c r="BW169" s="85"/>
      <c r="BX169" s="85"/>
      <c r="BY169" s="85"/>
      <c r="BZ169" s="85"/>
      <c r="CA169" s="85"/>
      <c r="CB169" s="85"/>
      <c r="CC169" s="85"/>
      <c r="CD169" s="85"/>
      <c r="CE169" s="85"/>
      <c r="CF169" s="85"/>
      <c r="CG169" s="85"/>
      <c r="CH169" s="85"/>
      <c r="CI169" s="85"/>
      <c r="CJ169" s="85"/>
      <c r="CK169" s="85"/>
      <c r="CL169" s="85"/>
      <c r="CM169" s="85"/>
      <c r="CN169" s="85"/>
      <c r="CO169" s="85"/>
      <c r="CP169" s="85"/>
      <c r="CQ169" s="85"/>
      <c r="CR169" s="85"/>
      <c r="CS169" s="85"/>
      <c r="CT169" s="85"/>
      <c r="CU169" s="85"/>
      <c r="CV169" s="85"/>
      <c r="CW169" s="85"/>
      <c r="CX169" s="85"/>
      <c r="CY169" s="85"/>
      <c r="CZ169" s="85"/>
      <c r="DA169" s="85"/>
      <c r="DB169" s="85"/>
      <c r="DC169" s="85"/>
      <c r="DD169" s="85"/>
      <c r="DE169" s="85"/>
      <c r="DF169" s="85"/>
      <c r="DG169" s="85"/>
      <c r="DH169" s="85"/>
      <c r="DI169" s="85"/>
      <c r="DJ169" s="85"/>
      <c r="DK169" s="85"/>
      <c r="DL169" s="85"/>
      <c r="DM169" s="85"/>
      <c r="DN169" s="85"/>
      <c r="DO169" s="85"/>
      <c r="DP169" s="85"/>
      <c r="DQ169" s="85"/>
      <c r="DR169" s="85"/>
      <c r="DS169" s="85"/>
      <c r="DT169" s="85"/>
      <c r="DU169" s="85"/>
      <c r="DV169" s="85"/>
      <c r="DW169" s="85"/>
      <c r="DX169" s="85"/>
      <c r="DY169" s="85"/>
      <c r="DZ169" s="85"/>
      <c r="EA169" s="85"/>
      <c r="EB169" s="85"/>
      <c r="EC169" s="85"/>
      <c r="ED169" s="85"/>
      <c r="EE169" s="85"/>
      <c r="EF169" s="85"/>
      <c r="EG169" s="85"/>
      <c r="EH169" s="85"/>
      <c r="EI169" s="85"/>
      <c r="EJ169" s="85"/>
      <c r="EK169" s="85"/>
      <c r="EL169" s="85"/>
      <c r="EM169" s="85"/>
      <c r="EN169" s="85"/>
      <c r="EO169" s="85"/>
      <c r="EP169" s="85"/>
      <c r="EQ169" s="85"/>
      <c r="ER169" s="85"/>
      <c r="ES169" s="85"/>
      <c r="ET169" s="85"/>
      <c r="EU169" s="85"/>
      <c r="EV169" s="85"/>
      <c r="EW169" s="85"/>
      <c r="EX169" s="85"/>
      <c r="EY169" s="85"/>
      <c r="EZ169" s="85"/>
      <c r="FA169" s="85"/>
      <c r="FB169" s="85"/>
      <c r="FC169" s="85"/>
      <c r="FD169" s="85"/>
      <c r="FE169" s="85"/>
      <c r="FF169" s="85"/>
      <c r="FG169" s="85"/>
      <c r="FH169" s="85"/>
      <c r="FI169" s="85"/>
      <c r="FJ169" s="85"/>
      <c r="FK169" s="85"/>
      <c r="FL169" s="85"/>
      <c r="FM169" s="85"/>
      <c r="FN169" s="85"/>
      <c r="FO169" s="85"/>
      <c r="FP169" s="85"/>
      <c r="FQ169" s="85"/>
      <c r="FR169" s="85"/>
      <c r="FS169" s="85"/>
      <c r="FT169" s="85"/>
      <c r="FU169" s="85"/>
      <c r="FV169" s="85"/>
      <c r="FW169" s="85"/>
      <c r="FX169" s="85"/>
      <c r="FY169" s="85"/>
      <c r="FZ169" s="85"/>
      <c r="GA169" s="85"/>
      <c r="GB169" s="85"/>
      <c r="GC169" s="85"/>
      <c r="GD169" s="85"/>
      <c r="GE169" s="85"/>
      <c r="GF169" s="85"/>
      <c r="GG169" s="85"/>
      <c r="GH169" s="85"/>
      <c r="GI169" s="85"/>
      <c r="GJ169" s="85"/>
      <c r="GK169" s="85"/>
      <c r="GL169" s="85"/>
      <c r="GM169" s="85"/>
      <c r="GN169" s="85"/>
      <c r="GO169" s="85"/>
      <c r="GP169" s="85"/>
      <c r="GQ169" s="85"/>
      <c r="GR169" s="85"/>
      <c r="GS169" s="85"/>
      <c r="GT169" s="85"/>
      <c r="GU169" s="85"/>
      <c r="GV169" s="85"/>
      <c r="GW169" s="85"/>
      <c r="GX169" s="85"/>
      <c r="GY169" s="85"/>
      <c r="GZ169" s="85"/>
      <c r="HA169" s="85"/>
      <c r="HB169" s="85"/>
      <c r="HC169" s="85"/>
      <c r="HD169" s="85"/>
      <c r="HE169" s="85"/>
      <c r="HF169" s="85"/>
      <c r="HG169" s="85"/>
      <c r="HH169" s="85"/>
      <c r="HI169" s="85"/>
      <c r="HJ169" s="85"/>
      <c r="HK169" s="85"/>
      <c r="HL169" s="85"/>
      <c r="HM169" s="85"/>
      <c r="HN169" s="85"/>
      <c r="HO169" s="85"/>
      <c r="HP169" s="85"/>
      <c r="HQ169" s="85"/>
      <c r="HR169" s="85"/>
      <c r="HS169" s="85"/>
      <c r="HT169" s="85"/>
      <c r="HU169" s="85"/>
      <c r="HV169" s="85"/>
      <c r="HW169" s="85"/>
      <c r="HX169" s="85"/>
      <c r="HY169" s="85"/>
      <c r="HZ169" s="85"/>
      <c r="IA169" s="85"/>
      <c r="IB169" s="85"/>
      <c r="IC169" s="85"/>
      <c r="ID169" s="85"/>
      <c r="IE169" s="85"/>
      <c r="IF169" s="85"/>
      <c r="IG169" s="85"/>
      <c r="IH169" s="85"/>
      <c r="II169" s="85"/>
      <c r="IJ169" s="85"/>
      <c r="IK169" s="85"/>
      <c r="IL169" s="85"/>
      <c r="IM169" s="85"/>
      <c r="IN169" s="85"/>
      <c r="IO169" s="85"/>
      <c r="IP169" s="85"/>
      <c r="IQ169" s="85"/>
      <c r="IR169" s="85"/>
      <c r="IS169" s="85"/>
      <c r="IT169" s="85"/>
      <c r="IU169" s="85"/>
      <c r="IV169" s="85"/>
    </row>
    <row r="170" spans="1:256" s="86" customFormat="1" ht="15" customHeight="1">
      <c r="A170" s="104">
        <v>20131</v>
      </c>
      <c r="B170" s="105" t="s">
        <v>161</v>
      </c>
      <c r="C170" s="103">
        <f>SUM(C171:C176)</f>
        <v>1051</v>
      </c>
      <c r="D170" s="85"/>
      <c r="E170" s="88"/>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c r="AG170" s="85"/>
      <c r="AH170" s="85"/>
      <c r="AI170" s="85"/>
      <c r="AJ170" s="85"/>
      <c r="AK170" s="85"/>
      <c r="AL170" s="85"/>
      <c r="AM170" s="85"/>
      <c r="AN170" s="85"/>
      <c r="AO170" s="85"/>
      <c r="AP170" s="85"/>
      <c r="AQ170" s="85"/>
      <c r="AR170" s="85"/>
      <c r="AS170" s="85"/>
      <c r="AT170" s="85"/>
      <c r="AU170" s="85"/>
      <c r="AV170" s="85"/>
      <c r="AW170" s="85"/>
      <c r="AX170" s="85"/>
      <c r="AY170" s="85"/>
      <c r="AZ170" s="85"/>
      <c r="BA170" s="85"/>
      <c r="BB170" s="85"/>
      <c r="BC170" s="85"/>
      <c r="BD170" s="85"/>
      <c r="BE170" s="85"/>
      <c r="BF170" s="85"/>
      <c r="BG170" s="85"/>
      <c r="BH170" s="85"/>
      <c r="BI170" s="85"/>
      <c r="BJ170" s="85"/>
      <c r="BK170" s="85"/>
      <c r="BL170" s="85"/>
      <c r="BM170" s="85"/>
      <c r="BN170" s="85"/>
      <c r="BO170" s="85"/>
      <c r="BP170" s="85"/>
      <c r="BQ170" s="85"/>
      <c r="BR170" s="85"/>
      <c r="BS170" s="85"/>
      <c r="BT170" s="85"/>
      <c r="BU170" s="85"/>
      <c r="BV170" s="85"/>
      <c r="BW170" s="85"/>
      <c r="BX170" s="85"/>
      <c r="BY170" s="85"/>
      <c r="BZ170" s="85"/>
      <c r="CA170" s="85"/>
      <c r="CB170" s="85"/>
      <c r="CC170" s="85"/>
      <c r="CD170" s="85"/>
      <c r="CE170" s="85"/>
      <c r="CF170" s="85"/>
      <c r="CG170" s="85"/>
      <c r="CH170" s="85"/>
      <c r="CI170" s="85"/>
      <c r="CJ170" s="85"/>
      <c r="CK170" s="85"/>
      <c r="CL170" s="85"/>
      <c r="CM170" s="85"/>
      <c r="CN170" s="85"/>
      <c r="CO170" s="85"/>
      <c r="CP170" s="85"/>
      <c r="CQ170" s="85"/>
      <c r="CR170" s="85"/>
      <c r="CS170" s="85"/>
      <c r="CT170" s="85"/>
      <c r="CU170" s="85"/>
      <c r="CV170" s="85"/>
      <c r="CW170" s="85"/>
      <c r="CX170" s="85"/>
      <c r="CY170" s="85"/>
      <c r="CZ170" s="85"/>
      <c r="DA170" s="85"/>
      <c r="DB170" s="85"/>
      <c r="DC170" s="85"/>
      <c r="DD170" s="85"/>
      <c r="DE170" s="85"/>
      <c r="DF170" s="85"/>
      <c r="DG170" s="85"/>
      <c r="DH170" s="85"/>
      <c r="DI170" s="85"/>
      <c r="DJ170" s="85"/>
      <c r="DK170" s="85"/>
      <c r="DL170" s="85"/>
      <c r="DM170" s="85"/>
      <c r="DN170" s="85"/>
      <c r="DO170" s="85"/>
      <c r="DP170" s="85"/>
      <c r="DQ170" s="85"/>
      <c r="DR170" s="85"/>
      <c r="DS170" s="85"/>
      <c r="DT170" s="85"/>
      <c r="DU170" s="85"/>
      <c r="DV170" s="85"/>
      <c r="DW170" s="85"/>
      <c r="DX170" s="85"/>
      <c r="DY170" s="85"/>
      <c r="DZ170" s="85"/>
      <c r="EA170" s="85"/>
      <c r="EB170" s="85"/>
      <c r="EC170" s="85"/>
      <c r="ED170" s="85"/>
      <c r="EE170" s="85"/>
      <c r="EF170" s="85"/>
      <c r="EG170" s="85"/>
      <c r="EH170" s="85"/>
      <c r="EI170" s="85"/>
      <c r="EJ170" s="85"/>
      <c r="EK170" s="85"/>
      <c r="EL170" s="85"/>
      <c r="EM170" s="85"/>
      <c r="EN170" s="85"/>
      <c r="EO170" s="85"/>
      <c r="EP170" s="85"/>
      <c r="EQ170" s="85"/>
      <c r="ER170" s="85"/>
      <c r="ES170" s="85"/>
      <c r="ET170" s="85"/>
      <c r="EU170" s="85"/>
      <c r="EV170" s="85"/>
      <c r="EW170" s="85"/>
      <c r="EX170" s="85"/>
      <c r="EY170" s="85"/>
      <c r="EZ170" s="85"/>
      <c r="FA170" s="85"/>
      <c r="FB170" s="85"/>
      <c r="FC170" s="85"/>
      <c r="FD170" s="85"/>
      <c r="FE170" s="85"/>
      <c r="FF170" s="85"/>
      <c r="FG170" s="85"/>
      <c r="FH170" s="85"/>
      <c r="FI170" s="85"/>
      <c r="FJ170" s="85"/>
      <c r="FK170" s="85"/>
      <c r="FL170" s="85"/>
      <c r="FM170" s="85"/>
      <c r="FN170" s="85"/>
      <c r="FO170" s="85"/>
      <c r="FP170" s="85"/>
      <c r="FQ170" s="85"/>
      <c r="FR170" s="85"/>
      <c r="FS170" s="85"/>
      <c r="FT170" s="85"/>
      <c r="FU170" s="85"/>
      <c r="FV170" s="85"/>
      <c r="FW170" s="85"/>
      <c r="FX170" s="85"/>
      <c r="FY170" s="85"/>
      <c r="FZ170" s="85"/>
      <c r="GA170" s="85"/>
      <c r="GB170" s="85"/>
      <c r="GC170" s="85"/>
      <c r="GD170" s="85"/>
      <c r="GE170" s="85"/>
      <c r="GF170" s="85"/>
      <c r="GG170" s="85"/>
      <c r="GH170" s="85"/>
      <c r="GI170" s="85"/>
      <c r="GJ170" s="85"/>
      <c r="GK170" s="85"/>
      <c r="GL170" s="85"/>
      <c r="GM170" s="85"/>
      <c r="GN170" s="85"/>
      <c r="GO170" s="85"/>
      <c r="GP170" s="85"/>
      <c r="GQ170" s="85"/>
      <c r="GR170" s="85"/>
      <c r="GS170" s="85"/>
      <c r="GT170" s="85"/>
      <c r="GU170" s="85"/>
      <c r="GV170" s="85"/>
      <c r="GW170" s="85"/>
      <c r="GX170" s="85"/>
      <c r="GY170" s="85"/>
      <c r="GZ170" s="85"/>
      <c r="HA170" s="85"/>
      <c r="HB170" s="85"/>
      <c r="HC170" s="85"/>
      <c r="HD170" s="85"/>
      <c r="HE170" s="85"/>
      <c r="HF170" s="85"/>
      <c r="HG170" s="85"/>
      <c r="HH170" s="85"/>
      <c r="HI170" s="85"/>
      <c r="HJ170" s="85"/>
      <c r="HK170" s="85"/>
      <c r="HL170" s="85"/>
      <c r="HM170" s="85"/>
      <c r="HN170" s="85"/>
      <c r="HO170" s="85"/>
      <c r="HP170" s="85"/>
      <c r="HQ170" s="85"/>
      <c r="HR170" s="85"/>
      <c r="HS170" s="85"/>
      <c r="HT170" s="85"/>
      <c r="HU170" s="85"/>
      <c r="HV170" s="85"/>
      <c r="HW170" s="85"/>
      <c r="HX170" s="85"/>
      <c r="HY170" s="85"/>
      <c r="HZ170" s="85"/>
      <c r="IA170" s="85"/>
      <c r="IB170" s="85"/>
      <c r="IC170" s="85"/>
      <c r="ID170" s="85"/>
      <c r="IE170" s="85"/>
      <c r="IF170" s="85"/>
      <c r="IG170" s="85"/>
      <c r="IH170" s="85"/>
      <c r="II170" s="85"/>
      <c r="IJ170" s="85"/>
      <c r="IK170" s="85"/>
      <c r="IL170" s="85"/>
      <c r="IM170" s="85"/>
      <c r="IN170" s="85"/>
      <c r="IO170" s="85"/>
      <c r="IP170" s="85"/>
      <c r="IQ170" s="85"/>
      <c r="IR170" s="85"/>
      <c r="IS170" s="85"/>
      <c r="IT170" s="85"/>
      <c r="IU170" s="85"/>
      <c r="IV170" s="85"/>
    </row>
    <row r="171" spans="1:256" s="86" customFormat="1" ht="15" customHeight="1">
      <c r="A171" s="104">
        <v>2013101</v>
      </c>
      <c r="B171" s="105" t="s">
        <v>67</v>
      </c>
      <c r="C171" s="103">
        <v>1051</v>
      </c>
      <c r="D171" s="85"/>
      <c r="E171" s="88"/>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c r="AG171" s="85"/>
      <c r="AH171" s="85"/>
      <c r="AI171" s="85"/>
      <c r="AJ171" s="85"/>
      <c r="AK171" s="85"/>
      <c r="AL171" s="85"/>
      <c r="AM171" s="85"/>
      <c r="AN171" s="85"/>
      <c r="AO171" s="85"/>
      <c r="AP171" s="85"/>
      <c r="AQ171" s="85"/>
      <c r="AR171" s="85"/>
      <c r="AS171" s="85"/>
      <c r="AT171" s="85"/>
      <c r="AU171" s="85"/>
      <c r="AV171" s="85"/>
      <c r="AW171" s="85"/>
      <c r="AX171" s="85"/>
      <c r="AY171" s="85"/>
      <c r="AZ171" s="85"/>
      <c r="BA171" s="85"/>
      <c r="BB171" s="85"/>
      <c r="BC171" s="85"/>
      <c r="BD171" s="85"/>
      <c r="BE171" s="85"/>
      <c r="BF171" s="85"/>
      <c r="BG171" s="85"/>
      <c r="BH171" s="85"/>
      <c r="BI171" s="85"/>
      <c r="BJ171" s="85"/>
      <c r="BK171" s="85"/>
      <c r="BL171" s="85"/>
      <c r="BM171" s="85"/>
      <c r="BN171" s="85"/>
      <c r="BO171" s="85"/>
      <c r="BP171" s="85"/>
      <c r="BQ171" s="85"/>
      <c r="BR171" s="85"/>
      <c r="BS171" s="85"/>
      <c r="BT171" s="85"/>
      <c r="BU171" s="85"/>
      <c r="BV171" s="85"/>
      <c r="BW171" s="85"/>
      <c r="BX171" s="85"/>
      <c r="BY171" s="85"/>
      <c r="BZ171" s="85"/>
      <c r="CA171" s="85"/>
      <c r="CB171" s="85"/>
      <c r="CC171" s="85"/>
      <c r="CD171" s="85"/>
      <c r="CE171" s="85"/>
      <c r="CF171" s="85"/>
      <c r="CG171" s="85"/>
      <c r="CH171" s="85"/>
      <c r="CI171" s="85"/>
      <c r="CJ171" s="85"/>
      <c r="CK171" s="85"/>
      <c r="CL171" s="85"/>
      <c r="CM171" s="85"/>
      <c r="CN171" s="85"/>
      <c r="CO171" s="85"/>
      <c r="CP171" s="85"/>
      <c r="CQ171" s="85"/>
      <c r="CR171" s="85"/>
      <c r="CS171" s="85"/>
      <c r="CT171" s="85"/>
      <c r="CU171" s="85"/>
      <c r="CV171" s="85"/>
      <c r="CW171" s="85"/>
      <c r="CX171" s="85"/>
      <c r="CY171" s="85"/>
      <c r="CZ171" s="85"/>
      <c r="DA171" s="85"/>
      <c r="DB171" s="85"/>
      <c r="DC171" s="85"/>
      <c r="DD171" s="85"/>
      <c r="DE171" s="85"/>
      <c r="DF171" s="85"/>
      <c r="DG171" s="85"/>
      <c r="DH171" s="85"/>
      <c r="DI171" s="85"/>
      <c r="DJ171" s="85"/>
      <c r="DK171" s="85"/>
      <c r="DL171" s="85"/>
      <c r="DM171" s="85"/>
      <c r="DN171" s="85"/>
      <c r="DO171" s="85"/>
      <c r="DP171" s="85"/>
      <c r="DQ171" s="85"/>
      <c r="DR171" s="85"/>
      <c r="DS171" s="85"/>
      <c r="DT171" s="85"/>
      <c r="DU171" s="85"/>
      <c r="DV171" s="85"/>
      <c r="DW171" s="85"/>
      <c r="DX171" s="85"/>
      <c r="DY171" s="85"/>
      <c r="DZ171" s="85"/>
      <c r="EA171" s="85"/>
      <c r="EB171" s="85"/>
      <c r="EC171" s="85"/>
      <c r="ED171" s="85"/>
      <c r="EE171" s="85"/>
      <c r="EF171" s="85"/>
      <c r="EG171" s="85"/>
      <c r="EH171" s="85"/>
      <c r="EI171" s="85"/>
      <c r="EJ171" s="85"/>
      <c r="EK171" s="85"/>
      <c r="EL171" s="85"/>
      <c r="EM171" s="85"/>
      <c r="EN171" s="85"/>
      <c r="EO171" s="85"/>
      <c r="EP171" s="85"/>
      <c r="EQ171" s="85"/>
      <c r="ER171" s="85"/>
      <c r="ES171" s="85"/>
      <c r="ET171" s="85"/>
      <c r="EU171" s="85"/>
      <c r="EV171" s="85"/>
      <c r="EW171" s="85"/>
      <c r="EX171" s="85"/>
      <c r="EY171" s="85"/>
      <c r="EZ171" s="85"/>
      <c r="FA171" s="85"/>
      <c r="FB171" s="85"/>
      <c r="FC171" s="85"/>
      <c r="FD171" s="85"/>
      <c r="FE171" s="85"/>
      <c r="FF171" s="85"/>
      <c r="FG171" s="85"/>
      <c r="FH171" s="85"/>
      <c r="FI171" s="85"/>
      <c r="FJ171" s="85"/>
      <c r="FK171" s="85"/>
      <c r="FL171" s="85"/>
      <c r="FM171" s="85"/>
      <c r="FN171" s="85"/>
      <c r="FO171" s="85"/>
      <c r="FP171" s="85"/>
      <c r="FQ171" s="85"/>
      <c r="FR171" s="85"/>
      <c r="FS171" s="85"/>
      <c r="FT171" s="85"/>
      <c r="FU171" s="85"/>
      <c r="FV171" s="85"/>
      <c r="FW171" s="85"/>
      <c r="FX171" s="85"/>
      <c r="FY171" s="85"/>
      <c r="FZ171" s="85"/>
      <c r="GA171" s="85"/>
      <c r="GB171" s="85"/>
      <c r="GC171" s="85"/>
      <c r="GD171" s="85"/>
      <c r="GE171" s="85"/>
      <c r="GF171" s="85"/>
      <c r="GG171" s="85"/>
      <c r="GH171" s="85"/>
      <c r="GI171" s="85"/>
      <c r="GJ171" s="85"/>
      <c r="GK171" s="85"/>
      <c r="GL171" s="85"/>
      <c r="GM171" s="85"/>
      <c r="GN171" s="85"/>
      <c r="GO171" s="85"/>
      <c r="GP171" s="85"/>
      <c r="GQ171" s="85"/>
      <c r="GR171" s="85"/>
      <c r="GS171" s="85"/>
      <c r="GT171" s="85"/>
      <c r="GU171" s="85"/>
      <c r="GV171" s="85"/>
      <c r="GW171" s="85"/>
      <c r="GX171" s="85"/>
      <c r="GY171" s="85"/>
      <c r="GZ171" s="85"/>
      <c r="HA171" s="85"/>
      <c r="HB171" s="85"/>
      <c r="HC171" s="85"/>
      <c r="HD171" s="85"/>
      <c r="HE171" s="85"/>
      <c r="HF171" s="85"/>
      <c r="HG171" s="85"/>
      <c r="HH171" s="85"/>
      <c r="HI171" s="85"/>
      <c r="HJ171" s="85"/>
      <c r="HK171" s="85"/>
      <c r="HL171" s="85"/>
      <c r="HM171" s="85"/>
      <c r="HN171" s="85"/>
      <c r="HO171" s="85"/>
      <c r="HP171" s="85"/>
      <c r="HQ171" s="85"/>
      <c r="HR171" s="85"/>
      <c r="HS171" s="85"/>
      <c r="HT171" s="85"/>
      <c r="HU171" s="85"/>
      <c r="HV171" s="85"/>
      <c r="HW171" s="85"/>
      <c r="HX171" s="85"/>
      <c r="HY171" s="85"/>
      <c r="HZ171" s="85"/>
      <c r="IA171" s="85"/>
      <c r="IB171" s="85"/>
      <c r="IC171" s="85"/>
      <c r="ID171" s="85"/>
      <c r="IE171" s="85"/>
      <c r="IF171" s="85"/>
      <c r="IG171" s="85"/>
      <c r="IH171" s="85"/>
      <c r="II171" s="85"/>
      <c r="IJ171" s="85"/>
      <c r="IK171" s="85"/>
      <c r="IL171" s="85"/>
      <c r="IM171" s="85"/>
      <c r="IN171" s="85"/>
      <c r="IO171" s="85"/>
      <c r="IP171" s="85"/>
      <c r="IQ171" s="85"/>
      <c r="IR171" s="85"/>
      <c r="IS171" s="85"/>
      <c r="IT171" s="85"/>
      <c r="IU171" s="85"/>
      <c r="IV171" s="85"/>
    </row>
    <row r="172" spans="1:5" s="85" customFormat="1" ht="15" customHeight="1">
      <c r="A172" s="104">
        <v>2013102</v>
      </c>
      <c r="B172" s="105" t="s">
        <v>68</v>
      </c>
      <c r="C172" s="103"/>
      <c r="E172" s="87"/>
    </row>
    <row r="173" spans="1:5" s="85" customFormat="1" ht="15" customHeight="1">
      <c r="A173" s="104">
        <v>2013103</v>
      </c>
      <c r="B173" s="105" t="s">
        <v>69</v>
      </c>
      <c r="C173" s="103"/>
      <c r="E173" s="87"/>
    </row>
    <row r="174" spans="1:5" s="85" customFormat="1" ht="15" customHeight="1">
      <c r="A174" s="104">
        <v>2013105</v>
      </c>
      <c r="B174" s="105" t="s">
        <v>162</v>
      </c>
      <c r="C174" s="103"/>
      <c r="E174" s="87"/>
    </row>
    <row r="175" spans="1:5" s="85" customFormat="1" ht="15" customHeight="1">
      <c r="A175" s="104">
        <v>2013150</v>
      </c>
      <c r="B175" s="105" t="s">
        <v>76</v>
      </c>
      <c r="C175" s="103"/>
      <c r="E175" s="87"/>
    </row>
    <row r="176" spans="1:5" s="85" customFormat="1" ht="15" customHeight="1">
      <c r="A176" s="104">
        <v>2013199</v>
      </c>
      <c r="B176" s="105" t="s">
        <v>163</v>
      </c>
      <c r="C176" s="103"/>
      <c r="E176" s="87"/>
    </row>
    <row r="177" spans="1:256" s="86" customFormat="1" ht="15" customHeight="1">
      <c r="A177" s="104">
        <v>20132</v>
      </c>
      <c r="B177" s="105" t="s">
        <v>164</v>
      </c>
      <c r="C177" s="103">
        <f>SUM(C178:C183)</f>
        <v>1000</v>
      </c>
      <c r="D177" s="85"/>
      <c r="E177" s="88"/>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c r="AM177" s="85"/>
      <c r="AN177" s="85"/>
      <c r="AO177" s="85"/>
      <c r="AP177" s="85"/>
      <c r="AQ177" s="85"/>
      <c r="AR177" s="85"/>
      <c r="AS177" s="85"/>
      <c r="AT177" s="85"/>
      <c r="AU177" s="85"/>
      <c r="AV177" s="85"/>
      <c r="AW177" s="85"/>
      <c r="AX177" s="85"/>
      <c r="AY177" s="85"/>
      <c r="AZ177" s="85"/>
      <c r="BA177" s="85"/>
      <c r="BB177" s="85"/>
      <c r="BC177" s="85"/>
      <c r="BD177" s="85"/>
      <c r="BE177" s="85"/>
      <c r="BF177" s="85"/>
      <c r="BG177" s="85"/>
      <c r="BH177" s="85"/>
      <c r="BI177" s="85"/>
      <c r="BJ177" s="85"/>
      <c r="BK177" s="85"/>
      <c r="BL177" s="85"/>
      <c r="BM177" s="85"/>
      <c r="BN177" s="85"/>
      <c r="BO177" s="85"/>
      <c r="BP177" s="85"/>
      <c r="BQ177" s="85"/>
      <c r="BR177" s="85"/>
      <c r="BS177" s="85"/>
      <c r="BT177" s="85"/>
      <c r="BU177" s="85"/>
      <c r="BV177" s="85"/>
      <c r="BW177" s="85"/>
      <c r="BX177" s="85"/>
      <c r="BY177" s="85"/>
      <c r="BZ177" s="85"/>
      <c r="CA177" s="85"/>
      <c r="CB177" s="85"/>
      <c r="CC177" s="85"/>
      <c r="CD177" s="85"/>
      <c r="CE177" s="85"/>
      <c r="CF177" s="85"/>
      <c r="CG177" s="85"/>
      <c r="CH177" s="85"/>
      <c r="CI177" s="85"/>
      <c r="CJ177" s="85"/>
      <c r="CK177" s="85"/>
      <c r="CL177" s="85"/>
      <c r="CM177" s="85"/>
      <c r="CN177" s="85"/>
      <c r="CO177" s="85"/>
      <c r="CP177" s="85"/>
      <c r="CQ177" s="85"/>
      <c r="CR177" s="85"/>
      <c r="CS177" s="85"/>
      <c r="CT177" s="85"/>
      <c r="CU177" s="85"/>
      <c r="CV177" s="85"/>
      <c r="CW177" s="85"/>
      <c r="CX177" s="85"/>
      <c r="CY177" s="85"/>
      <c r="CZ177" s="85"/>
      <c r="DA177" s="85"/>
      <c r="DB177" s="85"/>
      <c r="DC177" s="85"/>
      <c r="DD177" s="85"/>
      <c r="DE177" s="85"/>
      <c r="DF177" s="85"/>
      <c r="DG177" s="85"/>
      <c r="DH177" s="85"/>
      <c r="DI177" s="85"/>
      <c r="DJ177" s="85"/>
      <c r="DK177" s="85"/>
      <c r="DL177" s="85"/>
      <c r="DM177" s="85"/>
      <c r="DN177" s="85"/>
      <c r="DO177" s="85"/>
      <c r="DP177" s="85"/>
      <c r="DQ177" s="85"/>
      <c r="DR177" s="85"/>
      <c r="DS177" s="85"/>
      <c r="DT177" s="85"/>
      <c r="DU177" s="85"/>
      <c r="DV177" s="85"/>
      <c r="DW177" s="85"/>
      <c r="DX177" s="85"/>
      <c r="DY177" s="85"/>
      <c r="DZ177" s="85"/>
      <c r="EA177" s="85"/>
      <c r="EB177" s="85"/>
      <c r="EC177" s="85"/>
      <c r="ED177" s="85"/>
      <c r="EE177" s="85"/>
      <c r="EF177" s="85"/>
      <c r="EG177" s="85"/>
      <c r="EH177" s="85"/>
      <c r="EI177" s="85"/>
      <c r="EJ177" s="85"/>
      <c r="EK177" s="85"/>
      <c r="EL177" s="85"/>
      <c r="EM177" s="85"/>
      <c r="EN177" s="85"/>
      <c r="EO177" s="85"/>
      <c r="EP177" s="85"/>
      <c r="EQ177" s="85"/>
      <c r="ER177" s="85"/>
      <c r="ES177" s="85"/>
      <c r="ET177" s="85"/>
      <c r="EU177" s="85"/>
      <c r="EV177" s="85"/>
      <c r="EW177" s="85"/>
      <c r="EX177" s="85"/>
      <c r="EY177" s="85"/>
      <c r="EZ177" s="85"/>
      <c r="FA177" s="85"/>
      <c r="FB177" s="85"/>
      <c r="FC177" s="85"/>
      <c r="FD177" s="85"/>
      <c r="FE177" s="85"/>
      <c r="FF177" s="85"/>
      <c r="FG177" s="85"/>
      <c r="FH177" s="85"/>
      <c r="FI177" s="85"/>
      <c r="FJ177" s="85"/>
      <c r="FK177" s="85"/>
      <c r="FL177" s="85"/>
      <c r="FM177" s="85"/>
      <c r="FN177" s="85"/>
      <c r="FO177" s="85"/>
      <c r="FP177" s="85"/>
      <c r="FQ177" s="85"/>
      <c r="FR177" s="85"/>
      <c r="FS177" s="85"/>
      <c r="FT177" s="85"/>
      <c r="FU177" s="85"/>
      <c r="FV177" s="85"/>
      <c r="FW177" s="85"/>
      <c r="FX177" s="85"/>
      <c r="FY177" s="85"/>
      <c r="FZ177" s="85"/>
      <c r="GA177" s="85"/>
      <c r="GB177" s="85"/>
      <c r="GC177" s="85"/>
      <c r="GD177" s="85"/>
      <c r="GE177" s="85"/>
      <c r="GF177" s="85"/>
      <c r="GG177" s="85"/>
      <c r="GH177" s="85"/>
      <c r="GI177" s="85"/>
      <c r="GJ177" s="85"/>
      <c r="GK177" s="85"/>
      <c r="GL177" s="85"/>
      <c r="GM177" s="85"/>
      <c r="GN177" s="85"/>
      <c r="GO177" s="85"/>
      <c r="GP177" s="85"/>
      <c r="GQ177" s="85"/>
      <c r="GR177" s="85"/>
      <c r="GS177" s="85"/>
      <c r="GT177" s="85"/>
      <c r="GU177" s="85"/>
      <c r="GV177" s="85"/>
      <c r="GW177" s="85"/>
      <c r="GX177" s="85"/>
      <c r="GY177" s="85"/>
      <c r="GZ177" s="85"/>
      <c r="HA177" s="85"/>
      <c r="HB177" s="85"/>
      <c r="HC177" s="85"/>
      <c r="HD177" s="85"/>
      <c r="HE177" s="85"/>
      <c r="HF177" s="85"/>
      <c r="HG177" s="85"/>
      <c r="HH177" s="85"/>
      <c r="HI177" s="85"/>
      <c r="HJ177" s="85"/>
      <c r="HK177" s="85"/>
      <c r="HL177" s="85"/>
      <c r="HM177" s="85"/>
      <c r="HN177" s="85"/>
      <c r="HO177" s="85"/>
      <c r="HP177" s="85"/>
      <c r="HQ177" s="85"/>
      <c r="HR177" s="85"/>
      <c r="HS177" s="85"/>
      <c r="HT177" s="85"/>
      <c r="HU177" s="85"/>
      <c r="HV177" s="85"/>
      <c r="HW177" s="85"/>
      <c r="HX177" s="85"/>
      <c r="HY177" s="85"/>
      <c r="HZ177" s="85"/>
      <c r="IA177" s="85"/>
      <c r="IB177" s="85"/>
      <c r="IC177" s="85"/>
      <c r="ID177" s="85"/>
      <c r="IE177" s="85"/>
      <c r="IF177" s="85"/>
      <c r="IG177" s="85"/>
      <c r="IH177" s="85"/>
      <c r="II177" s="85"/>
      <c r="IJ177" s="85"/>
      <c r="IK177" s="85"/>
      <c r="IL177" s="85"/>
      <c r="IM177" s="85"/>
      <c r="IN177" s="85"/>
      <c r="IO177" s="85"/>
      <c r="IP177" s="85"/>
      <c r="IQ177" s="85"/>
      <c r="IR177" s="85"/>
      <c r="IS177" s="85"/>
      <c r="IT177" s="85"/>
      <c r="IU177" s="85"/>
      <c r="IV177" s="85"/>
    </row>
    <row r="178" spans="1:5" s="85" customFormat="1" ht="15" customHeight="1">
      <c r="A178" s="104">
        <v>2013201</v>
      </c>
      <c r="B178" s="105" t="s">
        <v>67</v>
      </c>
      <c r="C178" s="103">
        <v>535</v>
      </c>
      <c r="E178" s="87"/>
    </row>
    <row r="179" spans="1:5" s="85" customFormat="1" ht="15" customHeight="1">
      <c r="A179" s="104">
        <v>2013202</v>
      </c>
      <c r="B179" s="105" t="s">
        <v>68</v>
      </c>
      <c r="C179" s="103">
        <v>201</v>
      </c>
      <c r="E179" s="87"/>
    </row>
    <row r="180" spans="1:5" s="85" customFormat="1" ht="15" customHeight="1">
      <c r="A180" s="104">
        <v>2013203</v>
      </c>
      <c r="B180" s="105" t="s">
        <v>69</v>
      </c>
      <c r="C180" s="103"/>
      <c r="E180" s="87"/>
    </row>
    <row r="181" spans="1:5" s="85" customFormat="1" ht="15" customHeight="1">
      <c r="A181" s="104">
        <v>2013204</v>
      </c>
      <c r="B181" s="105" t="s">
        <v>165</v>
      </c>
      <c r="C181" s="103"/>
      <c r="E181" s="87"/>
    </row>
    <row r="182" spans="1:5" s="85" customFormat="1" ht="15" customHeight="1">
      <c r="A182" s="104">
        <v>2013250</v>
      </c>
      <c r="B182" s="105" t="s">
        <v>76</v>
      </c>
      <c r="C182" s="103"/>
      <c r="E182" s="87"/>
    </row>
    <row r="183" spans="1:256" s="86" customFormat="1" ht="15" customHeight="1">
      <c r="A183" s="104">
        <v>2013299</v>
      </c>
      <c r="B183" s="105" t="s">
        <v>166</v>
      </c>
      <c r="C183" s="103">
        <v>264</v>
      </c>
      <c r="D183" s="85"/>
      <c r="E183" s="88"/>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c r="AG183" s="85"/>
      <c r="AH183" s="85"/>
      <c r="AI183" s="85"/>
      <c r="AJ183" s="85"/>
      <c r="AK183" s="85"/>
      <c r="AL183" s="85"/>
      <c r="AM183" s="85"/>
      <c r="AN183" s="85"/>
      <c r="AO183" s="85"/>
      <c r="AP183" s="85"/>
      <c r="AQ183" s="85"/>
      <c r="AR183" s="85"/>
      <c r="AS183" s="85"/>
      <c r="AT183" s="85"/>
      <c r="AU183" s="85"/>
      <c r="AV183" s="85"/>
      <c r="AW183" s="85"/>
      <c r="AX183" s="85"/>
      <c r="AY183" s="85"/>
      <c r="AZ183" s="85"/>
      <c r="BA183" s="85"/>
      <c r="BB183" s="85"/>
      <c r="BC183" s="85"/>
      <c r="BD183" s="85"/>
      <c r="BE183" s="85"/>
      <c r="BF183" s="85"/>
      <c r="BG183" s="85"/>
      <c r="BH183" s="85"/>
      <c r="BI183" s="85"/>
      <c r="BJ183" s="85"/>
      <c r="BK183" s="85"/>
      <c r="BL183" s="85"/>
      <c r="BM183" s="85"/>
      <c r="BN183" s="85"/>
      <c r="BO183" s="85"/>
      <c r="BP183" s="85"/>
      <c r="BQ183" s="85"/>
      <c r="BR183" s="85"/>
      <c r="BS183" s="85"/>
      <c r="BT183" s="85"/>
      <c r="BU183" s="85"/>
      <c r="BV183" s="85"/>
      <c r="BW183" s="85"/>
      <c r="BX183" s="85"/>
      <c r="BY183" s="85"/>
      <c r="BZ183" s="85"/>
      <c r="CA183" s="85"/>
      <c r="CB183" s="85"/>
      <c r="CC183" s="85"/>
      <c r="CD183" s="85"/>
      <c r="CE183" s="85"/>
      <c r="CF183" s="85"/>
      <c r="CG183" s="85"/>
      <c r="CH183" s="85"/>
      <c r="CI183" s="85"/>
      <c r="CJ183" s="85"/>
      <c r="CK183" s="85"/>
      <c r="CL183" s="85"/>
      <c r="CM183" s="85"/>
      <c r="CN183" s="85"/>
      <c r="CO183" s="85"/>
      <c r="CP183" s="85"/>
      <c r="CQ183" s="85"/>
      <c r="CR183" s="85"/>
      <c r="CS183" s="85"/>
      <c r="CT183" s="85"/>
      <c r="CU183" s="85"/>
      <c r="CV183" s="85"/>
      <c r="CW183" s="85"/>
      <c r="CX183" s="85"/>
      <c r="CY183" s="85"/>
      <c r="CZ183" s="85"/>
      <c r="DA183" s="85"/>
      <c r="DB183" s="85"/>
      <c r="DC183" s="85"/>
      <c r="DD183" s="85"/>
      <c r="DE183" s="85"/>
      <c r="DF183" s="85"/>
      <c r="DG183" s="85"/>
      <c r="DH183" s="85"/>
      <c r="DI183" s="85"/>
      <c r="DJ183" s="85"/>
      <c r="DK183" s="85"/>
      <c r="DL183" s="85"/>
      <c r="DM183" s="85"/>
      <c r="DN183" s="85"/>
      <c r="DO183" s="85"/>
      <c r="DP183" s="85"/>
      <c r="DQ183" s="85"/>
      <c r="DR183" s="85"/>
      <c r="DS183" s="85"/>
      <c r="DT183" s="85"/>
      <c r="DU183" s="85"/>
      <c r="DV183" s="85"/>
      <c r="DW183" s="85"/>
      <c r="DX183" s="85"/>
      <c r="DY183" s="85"/>
      <c r="DZ183" s="85"/>
      <c r="EA183" s="85"/>
      <c r="EB183" s="85"/>
      <c r="EC183" s="85"/>
      <c r="ED183" s="85"/>
      <c r="EE183" s="85"/>
      <c r="EF183" s="85"/>
      <c r="EG183" s="85"/>
      <c r="EH183" s="85"/>
      <c r="EI183" s="85"/>
      <c r="EJ183" s="85"/>
      <c r="EK183" s="85"/>
      <c r="EL183" s="85"/>
      <c r="EM183" s="85"/>
      <c r="EN183" s="85"/>
      <c r="EO183" s="85"/>
      <c r="EP183" s="85"/>
      <c r="EQ183" s="85"/>
      <c r="ER183" s="85"/>
      <c r="ES183" s="85"/>
      <c r="ET183" s="85"/>
      <c r="EU183" s="85"/>
      <c r="EV183" s="85"/>
      <c r="EW183" s="85"/>
      <c r="EX183" s="85"/>
      <c r="EY183" s="85"/>
      <c r="EZ183" s="85"/>
      <c r="FA183" s="85"/>
      <c r="FB183" s="85"/>
      <c r="FC183" s="85"/>
      <c r="FD183" s="85"/>
      <c r="FE183" s="85"/>
      <c r="FF183" s="85"/>
      <c r="FG183" s="85"/>
      <c r="FH183" s="85"/>
      <c r="FI183" s="85"/>
      <c r="FJ183" s="85"/>
      <c r="FK183" s="85"/>
      <c r="FL183" s="85"/>
      <c r="FM183" s="85"/>
      <c r="FN183" s="85"/>
      <c r="FO183" s="85"/>
      <c r="FP183" s="85"/>
      <c r="FQ183" s="85"/>
      <c r="FR183" s="85"/>
      <c r="FS183" s="85"/>
      <c r="FT183" s="85"/>
      <c r="FU183" s="85"/>
      <c r="FV183" s="85"/>
      <c r="FW183" s="85"/>
      <c r="FX183" s="85"/>
      <c r="FY183" s="85"/>
      <c r="FZ183" s="85"/>
      <c r="GA183" s="85"/>
      <c r="GB183" s="85"/>
      <c r="GC183" s="85"/>
      <c r="GD183" s="85"/>
      <c r="GE183" s="85"/>
      <c r="GF183" s="85"/>
      <c r="GG183" s="85"/>
      <c r="GH183" s="85"/>
      <c r="GI183" s="85"/>
      <c r="GJ183" s="85"/>
      <c r="GK183" s="85"/>
      <c r="GL183" s="85"/>
      <c r="GM183" s="85"/>
      <c r="GN183" s="85"/>
      <c r="GO183" s="85"/>
      <c r="GP183" s="85"/>
      <c r="GQ183" s="85"/>
      <c r="GR183" s="85"/>
      <c r="GS183" s="85"/>
      <c r="GT183" s="85"/>
      <c r="GU183" s="85"/>
      <c r="GV183" s="85"/>
      <c r="GW183" s="85"/>
      <c r="GX183" s="85"/>
      <c r="GY183" s="85"/>
      <c r="GZ183" s="85"/>
      <c r="HA183" s="85"/>
      <c r="HB183" s="85"/>
      <c r="HC183" s="85"/>
      <c r="HD183" s="85"/>
      <c r="HE183" s="85"/>
      <c r="HF183" s="85"/>
      <c r="HG183" s="85"/>
      <c r="HH183" s="85"/>
      <c r="HI183" s="85"/>
      <c r="HJ183" s="85"/>
      <c r="HK183" s="85"/>
      <c r="HL183" s="85"/>
      <c r="HM183" s="85"/>
      <c r="HN183" s="85"/>
      <c r="HO183" s="85"/>
      <c r="HP183" s="85"/>
      <c r="HQ183" s="85"/>
      <c r="HR183" s="85"/>
      <c r="HS183" s="85"/>
      <c r="HT183" s="85"/>
      <c r="HU183" s="85"/>
      <c r="HV183" s="85"/>
      <c r="HW183" s="85"/>
      <c r="HX183" s="85"/>
      <c r="HY183" s="85"/>
      <c r="HZ183" s="85"/>
      <c r="IA183" s="85"/>
      <c r="IB183" s="85"/>
      <c r="IC183" s="85"/>
      <c r="ID183" s="85"/>
      <c r="IE183" s="85"/>
      <c r="IF183" s="85"/>
      <c r="IG183" s="85"/>
      <c r="IH183" s="85"/>
      <c r="II183" s="85"/>
      <c r="IJ183" s="85"/>
      <c r="IK183" s="85"/>
      <c r="IL183" s="85"/>
      <c r="IM183" s="85"/>
      <c r="IN183" s="85"/>
      <c r="IO183" s="85"/>
      <c r="IP183" s="85"/>
      <c r="IQ183" s="85"/>
      <c r="IR183" s="85"/>
      <c r="IS183" s="85"/>
      <c r="IT183" s="85"/>
      <c r="IU183" s="85"/>
      <c r="IV183" s="85"/>
    </row>
    <row r="184" spans="1:5" s="85" customFormat="1" ht="15" customHeight="1">
      <c r="A184" s="104">
        <v>20133</v>
      </c>
      <c r="B184" s="105" t="s">
        <v>167</v>
      </c>
      <c r="C184" s="103">
        <f>SUM(C185:C190)</f>
        <v>0</v>
      </c>
      <c r="E184" s="87"/>
    </row>
    <row r="185" spans="1:5" s="85" customFormat="1" ht="15" customHeight="1">
      <c r="A185" s="104">
        <v>2013301</v>
      </c>
      <c r="B185" s="105" t="s">
        <v>67</v>
      </c>
      <c r="C185" s="103"/>
      <c r="E185" s="87"/>
    </row>
    <row r="186" spans="1:5" s="85" customFormat="1" ht="15" customHeight="1">
      <c r="A186" s="104">
        <v>2013302</v>
      </c>
      <c r="B186" s="105" t="s">
        <v>68</v>
      </c>
      <c r="C186" s="103"/>
      <c r="E186" s="87"/>
    </row>
    <row r="187" spans="1:5" s="85" customFormat="1" ht="15" customHeight="1">
      <c r="A187" s="104">
        <v>2013303</v>
      </c>
      <c r="B187" s="105" t="s">
        <v>69</v>
      </c>
      <c r="C187" s="103"/>
      <c r="E187" s="87"/>
    </row>
    <row r="188" spans="1:5" s="85" customFormat="1" ht="15" customHeight="1">
      <c r="A188" s="104">
        <v>2013304</v>
      </c>
      <c r="B188" s="105" t="s">
        <v>168</v>
      </c>
      <c r="C188" s="103"/>
      <c r="E188" s="87"/>
    </row>
    <row r="189" spans="1:5" s="85" customFormat="1" ht="15" customHeight="1">
      <c r="A189" s="104">
        <v>2013350</v>
      </c>
      <c r="B189" s="105" t="s">
        <v>76</v>
      </c>
      <c r="C189" s="103"/>
      <c r="E189" s="87"/>
    </row>
    <row r="190" spans="1:5" s="85" customFormat="1" ht="15" customHeight="1">
      <c r="A190" s="104">
        <v>2013399</v>
      </c>
      <c r="B190" s="105" t="s">
        <v>169</v>
      </c>
      <c r="C190" s="103"/>
      <c r="E190" s="87"/>
    </row>
    <row r="191" spans="1:5" s="85" customFormat="1" ht="15" customHeight="1">
      <c r="A191" s="104">
        <v>20134</v>
      </c>
      <c r="B191" s="105" t="s">
        <v>170</v>
      </c>
      <c r="C191" s="103">
        <f>SUM(C192:C198)</f>
        <v>0</v>
      </c>
      <c r="E191" s="87"/>
    </row>
    <row r="192" spans="1:5" s="85" customFormat="1" ht="15" customHeight="1">
      <c r="A192" s="104">
        <v>2013401</v>
      </c>
      <c r="B192" s="105" t="s">
        <v>67</v>
      </c>
      <c r="C192" s="103"/>
      <c r="E192" s="87"/>
    </row>
    <row r="193" spans="1:5" s="85" customFormat="1" ht="15" customHeight="1">
      <c r="A193" s="104">
        <v>2013402</v>
      </c>
      <c r="B193" s="105" t="s">
        <v>68</v>
      </c>
      <c r="C193" s="103"/>
      <c r="E193" s="87"/>
    </row>
    <row r="194" spans="1:5" s="85" customFormat="1" ht="15" customHeight="1">
      <c r="A194" s="104">
        <v>2013403</v>
      </c>
      <c r="B194" s="105" t="s">
        <v>69</v>
      </c>
      <c r="C194" s="103"/>
      <c r="E194" s="87"/>
    </row>
    <row r="195" spans="1:5" s="85" customFormat="1" ht="15" customHeight="1">
      <c r="A195" s="104">
        <v>2013404</v>
      </c>
      <c r="B195" s="105" t="s">
        <v>171</v>
      </c>
      <c r="C195" s="103"/>
      <c r="E195" s="87"/>
    </row>
    <row r="196" spans="1:5" s="85" customFormat="1" ht="15" customHeight="1">
      <c r="A196" s="104">
        <v>2013405</v>
      </c>
      <c r="B196" s="105" t="s">
        <v>172</v>
      </c>
      <c r="C196" s="103"/>
      <c r="E196" s="87"/>
    </row>
    <row r="197" spans="1:5" s="85" customFormat="1" ht="15" customHeight="1">
      <c r="A197" s="104">
        <v>2013450</v>
      </c>
      <c r="B197" s="105" t="s">
        <v>76</v>
      </c>
      <c r="C197" s="103"/>
      <c r="E197" s="87"/>
    </row>
    <row r="198" spans="1:5" s="85" customFormat="1" ht="15" customHeight="1">
      <c r="A198" s="104">
        <v>2013499</v>
      </c>
      <c r="B198" s="105" t="s">
        <v>173</v>
      </c>
      <c r="C198" s="103"/>
      <c r="E198" s="87"/>
    </row>
    <row r="199" spans="1:5" s="85" customFormat="1" ht="15" customHeight="1">
      <c r="A199" s="104">
        <v>20135</v>
      </c>
      <c r="B199" s="105" t="s">
        <v>174</v>
      </c>
      <c r="C199" s="103">
        <f>SUM(C200:C204)</f>
        <v>0</v>
      </c>
      <c r="E199" s="87"/>
    </row>
    <row r="200" spans="1:5" s="85" customFormat="1" ht="15" customHeight="1">
      <c r="A200" s="104">
        <v>2013501</v>
      </c>
      <c r="B200" s="105" t="s">
        <v>67</v>
      </c>
      <c r="C200" s="103"/>
      <c r="E200" s="87"/>
    </row>
    <row r="201" spans="1:5" s="85" customFormat="1" ht="15" customHeight="1">
      <c r="A201" s="104">
        <v>2013502</v>
      </c>
      <c r="B201" s="105" t="s">
        <v>68</v>
      </c>
      <c r="C201" s="103"/>
      <c r="E201" s="87"/>
    </row>
    <row r="202" spans="1:5" s="85" customFormat="1" ht="15" customHeight="1">
      <c r="A202" s="104">
        <v>2013503</v>
      </c>
      <c r="B202" s="105" t="s">
        <v>69</v>
      </c>
      <c r="C202" s="103"/>
      <c r="E202" s="87"/>
    </row>
    <row r="203" spans="1:5" s="85" customFormat="1" ht="15" customHeight="1">
      <c r="A203" s="104">
        <v>2013550</v>
      </c>
      <c r="B203" s="105" t="s">
        <v>76</v>
      </c>
      <c r="C203" s="103"/>
      <c r="E203" s="87"/>
    </row>
    <row r="204" spans="1:5" s="85" customFormat="1" ht="15" customHeight="1">
      <c r="A204" s="104">
        <v>2013599</v>
      </c>
      <c r="B204" s="105" t="s">
        <v>175</v>
      </c>
      <c r="C204" s="103"/>
      <c r="E204" s="87"/>
    </row>
    <row r="205" spans="1:5" s="85" customFormat="1" ht="15" customHeight="1">
      <c r="A205" s="104">
        <v>20136</v>
      </c>
      <c r="B205" s="105" t="s">
        <v>176</v>
      </c>
      <c r="C205" s="103">
        <f>SUM(C206:C210)</f>
        <v>0</v>
      </c>
      <c r="E205" s="87"/>
    </row>
    <row r="206" spans="1:5" s="85" customFormat="1" ht="15" customHeight="1">
      <c r="A206" s="104">
        <v>2013601</v>
      </c>
      <c r="B206" s="105" t="s">
        <v>67</v>
      </c>
      <c r="C206" s="103"/>
      <c r="E206" s="87"/>
    </row>
    <row r="207" spans="1:5" s="85" customFormat="1" ht="15" customHeight="1">
      <c r="A207" s="104">
        <v>2013602</v>
      </c>
      <c r="B207" s="105" t="s">
        <v>68</v>
      </c>
      <c r="C207" s="103"/>
      <c r="E207" s="87"/>
    </row>
    <row r="208" spans="1:5" s="85" customFormat="1" ht="15" customHeight="1">
      <c r="A208" s="104">
        <v>2013603</v>
      </c>
      <c r="B208" s="105" t="s">
        <v>69</v>
      </c>
      <c r="C208" s="103"/>
      <c r="E208" s="87"/>
    </row>
    <row r="209" spans="1:5" s="85" customFormat="1" ht="15" customHeight="1">
      <c r="A209" s="104">
        <v>2013650</v>
      </c>
      <c r="B209" s="105" t="s">
        <v>76</v>
      </c>
      <c r="C209" s="103"/>
      <c r="E209" s="87"/>
    </row>
    <row r="210" spans="1:5" s="85" customFormat="1" ht="15" customHeight="1">
      <c r="A210" s="104">
        <v>2013699</v>
      </c>
      <c r="B210" s="105" t="s">
        <v>177</v>
      </c>
      <c r="C210" s="103"/>
      <c r="E210" s="87"/>
    </row>
    <row r="211" spans="1:5" s="85" customFormat="1" ht="15" customHeight="1">
      <c r="A211" s="104">
        <v>20137</v>
      </c>
      <c r="B211" s="105" t="s">
        <v>178</v>
      </c>
      <c r="C211" s="103">
        <f>SUM(C212:C217)</f>
        <v>0</v>
      </c>
      <c r="E211" s="87"/>
    </row>
    <row r="212" spans="1:5" s="85" customFormat="1" ht="15" customHeight="1">
      <c r="A212" s="104">
        <v>2013701</v>
      </c>
      <c r="B212" s="105" t="s">
        <v>67</v>
      </c>
      <c r="C212" s="103"/>
      <c r="E212" s="87"/>
    </row>
    <row r="213" spans="1:5" s="85" customFormat="1" ht="15" customHeight="1">
      <c r="A213" s="104">
        <v>2013702</v>
      </c>
      <c r="B213" s="105" t="s">
        <v>68</v>
      </c>
      <c r="C213" s="103"/>
      <c r="E213" s="87"/>
    </row>
    <row r="214" spans="1:5" s="85" customFormat="1" ht="15" customHeight="1">
      <c r="A214" s="104">
        <v>2013703</v>
      </c>
      <c r="B214" s="105" t="s">
        <v>69</v>
      </c>
      <c r="C214" s="103"/>
      <c r="E214" s="87"/>
    </row>
    <row r="215" spans="1:5" s="85" customFormat="1" ht="15" customHeight="1">
      <c r="A215" s="104">
        <v>2013704</v>
      </c>
      <c r="B215" s="105" t="s">
        <v>179</v>
      </c>
      <c r="C215" s="103"/>
      <c r="E215" s="87"/>
    </row>
    <row r="216" spans="1:5" s="85" customFormat="1" ht="15" customHeight="1">
      <c r="A216" s="104">
        <v>2013750</v>
      </c>
      <c r="B216" s="105" t="s">
        <v>76</v>
      </c>
      <c r="C216" s="103"/>
      <c r="E216" s="87"/>
    </row>
    <row r="217" spans="1:5" s="85" customFormat="1" ht="15" customHeight="1">
      <c r="A217" s="104">
        <v>2013799</v>
      </c>
      <c r="B217" s="105" t="s">
        <v>180</v>
      </c>
      <c r="C217" s="103"/>
      <c r="E217" s="87"/>
    </row>
    <row r="218" spans="1:256" s="86" customFormat="1" ht="15" customHeight="1">
      <c r="A218" s="104">
        <v>20138</v>
      </c>
      <c r="B218" s="105" t="s">
        <v>181</v>
      </c>
      <c r="C218" s="103">
        <f>SUM(C219:C232)</f>
        <v>1458</v>
      </c>
      <c r="D218" s="85"/>
      <c r="E218" s="88"/>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c r="AF218" s="85"/>
      <c r="AG218" s="85"/>
      <c r="AH218" s="85"/>
      <c r="AI218" s="85"/>
      <c r="AJ218" s="85"/>
      <c r="AK218" s="85"/>
      <c r="AL218" s="85"/>
      <c r="AM218" s="85"/>
      <c r="AN218" s="85"/>
      <c r="AO218" s="85"/>
      <c r="AP218" s="85"/>
      <c r="AQ218" s="85"/>
      <c r="AR218" s="85"/>
      <c r="AS218" s="85"/>
      <c r="AT218" s="85"/>
      <c r="AU218" s="85"/>
      <c r="AV218" s="85"/>
      <c r="AW218" s="85"/>
      <c r="AX218" s="85"/>
      <c r="AY218" s="85"/>
      <c r="AZ218" s="85"/>
      <c r="BA218" s="85"/>
      <c r="BB218" s="85"/>
      <c r="BC218" s="85"/>
      <c r="BD218" s="85"/>
      <c r="BE218" s="85"/>
      <c r="BF218" s="85"/>
      <c r="BG218" s="85"/>
      <c r="BH218" s="85"/>
      <c r="BI218" s="85"/>
      <c r="BJ218" s="85"/>
      <c r="BK218" s="85"/>
      <c r="BL218" s="85"/>
      <c r="BM218" s="85"/>
      <c r="BN218" s="85"/>
      <c r="BO218" s="85"/>
      <c r="BP218" s="85"/>
      <c r="BQ218" s="85"/>
      <c r="BR218" s="85"/>
      <c r="BS218" s="85"/>
      <c r="BT218" s="85"/>
      <c r="BU218" s="85"/>
      <c r="BV218" s="85"/>
      <c r="BW218" s="85"/>
      <c r="BX218" s="85"/>
      <c r="BY218" s="85"/>
      <c r="BZ218" s="85"/>
      <c r="CA218" s="85"/>
      <c r="CB218" s="85"/>
      <c r="CC218" s="85"/>
      <c r="CD218" s="85"/>
      <c r="CE218" s="85"/>
      <c r="CF218" s="85"/>
      <c r="CG218" s="85"/>
      <c r="CH218" s="85"/>
      <c r="CI218" s="85"/>
      <c r="CJ218" s="85"/>
      <c r="CK218" s="85"/>
      <c r="CL218" s="85"/>
      <c r="CM218" s="85"/>
      <c r="CN218" s="85"/>
      <c r="CO218" s="85"/>
      <c r="CP218" s="85"/>
      <c r="CQ218" s="85"/>
      <c r="CR218" s="85"/>
      <c r="CS218" s="85"/>
      <c r="CT218" s="85"/>
      <c r="CU218" s="85"/>
      <c r="CV218" s="85"/>
      <c r="CW218" s="85"/>
      <c r="CX218" s="85"/>
      <c r="CY218" s="85"/>
      <c r="CZ218" s="85"/>
      <c r="DA218" s="85"/>
      <c r="DB218" s="85"/>
      <c r="DC218" s="85"/>
      <c r="DD218" s="85"/>
      <c r="DE218" s="85"/>
      <c r="DF218" s="85"/>
      <c r="DG218" s="85"/>
      <c r="DH218" s="85"/>
      <c r="DI218" s="85"/>
      <c r="DJ218" s="85"/>
      <c r="DK218" s="85"/>
      <c r="DL218" s="85"/>
      <c r="DM218" s="85"/>
      <c r="DN218" s="85"/>
      <c r="DO218" s="85"/>
      <c r="DP218" s="85"/>
      <c r="DQ218" s="85"/>
      <c r="DR218" s="85"/>
      <c r="DS218" s="85"/>
      <c r="DT218" s="85"/>
      <c r="DU218" s="85"/>
      <c r="DV218" s="85"/>
      <c r="DW218" s="85"/>
      <c r="DX218" s="85"/>
      <c r="DY218" s="85"/>
      <c r="DZ218" s="85"/>
      <c r="EA218" s="85"/>
      <c r="EB218" s="85"/>
      <c r="EC218" s="85"/>
      <c r="ED218" s="85"/>
      <c r="EE218" s="85"/>
      <c r="EF218" s="85"/>
      <c r="EG218" s="85"/>
      <c r="EH218" s="85"/>
      <c r="EI218" s="85"/>
      <c r="EJ218" s="85"/>
      <c r="EK218" s="85"/>
      <c r="EL218" s="85"/>
      <c r="EM218" s="85"/>
      <c r="EN218" s="85"/>
      <c r="EO218" s="85"/>
      <c r="EP218" s="85"/>
      <c r="EQ218" s="85"/>
      <c r="ER218" s="85"/>
      <c r="ES218" s="85"/>
      <c r="ET218" s="85"/>
      <c r="EU218" s="85"/>
      <c r="EV218" s="85"/>
      <c r="EW218" s="85"/>
      <c r="EX218" s="85"/>
      <c r="EY218" s="85"/>
      <c r="EZ218" s="85"/>
      <c r="FA218" s="85"/>
      <c r="FB218" s="85"/>
      <c r="FC218" s="85"/>
      <c r="FD218" s="85"/>
      <c r="FE218" s="85"/>
      <c r="FF218" s="85"/>
      <c r="FG218" s="85"/>
      <c r="FH218" s="85"/>
      <c r="FI218" s="85"/>
      <c r="FJ218" s="85"/>
      <c r="FK218" s="85"/>
      <c r="FL218" s="85"/>
      <c r="FM218" s="85"/>
      <c r="FN218" s="85"/>
      <c r="FO218" s="85"/>
      <c r="FP218" s="85"/>
      <c r="FQ218" s="85"/>
      <c r="FR218" s="85"/>
      <c r="FS218" s="85"/>
      <c r="FT218" s="85"/>
      <c r="FU218" s="85"/>
      <c r="FV218" s="85"/>
      <c r="FW218" s="85"/>
      <c r="FX218" s="85"/>
      <c r="FY218" s="85"/>
      <c r="FZ218" s="85"/>
      <c r="GA218" s="85"/>
      <c r="GB218" s="85"/>
      <c r="GC218" s="85"/>
      <c r="GD218" s="85"/>
      <c r="GE218" s="85"/>
      <c r="GF218" s="85"/>
      <c r="GG218" s="85"/>
      <c r="GH218" s="85"/>
      <c r="GI218" s="85"/>
      <c r="GJ218" s="85"/>
      <c r="GK218" s="85"/>
      <c r="GL218" s="85"/>
      <c r="GM218" s="85"/>
      <c r="GN218" s="85"/>
      <c r="GO218" s="85"/>
      <c r="GP218" s="85"/>
      <c r="GQ218" s="85"/>
      <c r="GR218" s="85"/>
      <c r="GS218" s="85"/>
      <c r="GT218" s="85"/>
      <c r="GU218" s="85"/>
      <c r="GV218" s="85"/>
      <c r="GW218" s="85"/>
      <c r="GX218" s="85"/>
      <c r="GY218" s="85"/>
      <c r="GZ218" s="85"/>
      <c r="HA218" s="85"/>
      <c r="HB218" s="85"/>
      <c r="HC218" s="85"/>
      <c r="HD218" s="85"/>
      <c r="HE218" s="85"/>
      <c r="HF218" s="85"/>
      <c r="HG218" s="85"/>
      <c r="HH218" s="85"/>
      <c r="HI218" s="85"/>
      <c r="HJ218" s="85"/>
      <c r="HK218" s="85"/>
      <c r="HL218" s="85"/>
      <c r="HM218" s="85"/>
      <c r="HN218" s="85"/>
      <c r="HO218" s="85"/>
      <c r="HP218" s="85"/>
      <c r="HQ218" s="85"/>
      <c r="HR218" s="85"/>
      <c r="HS218" s="85"/>
      <c r="HT218" s="85"/>
      <c r="HU218" s="85"/>
      <c r="HV218" s="85"/>
      <c r="HW218" s="85"/>
      <c r="HX218" s="85"/>
      <c r="HY218" s="85"/>
      <c r="HZ218" s="85"/>
      <c r="IA218" s="85"/>
      <c r="IB218" s="85"/>
      <c r="IC218" s="85"/>
      <c r="ID218" s="85"/>
      <c r="IE218" s="85"/>
      <c r="IF218" s="85"/>
      <c r="IG218" s="85"/>
      <c r="IH218" s="85"/>
      <c r="II218" s="85"/>
      <c r="IJ218" s="85"/>
      <c r="IK218" s="85"/>
      <c r="IL218" s="85"/>
      <c r="IM218" s="85"/>
      <c r="IN218" s="85"/>
      <c r="IO218" s="85"/>
      <c r="IP218" s="85"/>
      <c r="IQ218" s="85"/>
      <c r="IR218" s="85"/>
      <c r="IS218" s="85"/>
      <c r="IT218" s="85"/>
      <c r="IU218" s="85"/>
      <c r="IV218" s="85"/>
    </row>
    <row r="219" spans="1:256" s="86" customFormat="1" ht="15" customHeight="1">
      <c r="A219" s="104">
        <v>2013801</v>
      </c>
      <c r="B219" s="105" t="s">
        <v>67</v>
      </c>
      <c r="C219" s="103">
        <v>1296</v>
      </c>
      <c r="D219" s="85"/>
      <c r="E219" s="88"/>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c r="AG219" s="85"/>
      <c r="AH219" s="85"/>
      <c r="AI219" s="85"/>
      <c r="AJ219" s="85"/>
      <c r="AK219" s="85"/>
      <c r="AL219" s="85"/>
      <c r="AM219" s="85"/>
      <c r="AN219" s="85"/>
      <c r="AO219" s="85"/>
      <c r="AP219" s="85"/>
      <c r="AQ219" s="85"/>
      <c r="AR219" s="85"/>
      <c r="AS219" s="85"/>
      <c r="AT219" s="85"/>
      <c r="AU219" s="85"/>
      <c r="AV219" s="85"/>
      <c r="AW219" s="85"/>
      <c r="AX219" s="85"/>
      <c r="AY219" s="85"/>
      <c r="AZ219" s="85"/>
      <c r="BA219" s="85"/>
      <c r="BB219" s="85"/>
      <c r="BC219" s="85"/>
      <c r="BD219" s="85"/>
      <c r="BE219" s="85"/>
      <c r="BF219" s="85"/>
      <c r="BG219" s="85"/>
      <c r="BH219" s="85"/>
      <c r="BI219" s="85"/>
      <c r="BJ219" s="85"/>
      <c r="BK219" s="85"/>
      <c r="BL219" s="85"/>
      <c r="BM219" s="85"/>
      <c r="BN219" s="85"/>
      <c r="BO219" s="85"/>
      <c r="BP219" s="85"/>
      <c r="BQ219" s="85"/>
      <c r="BR219" s="85"/>
      <c r="BS219" s="85"/>
      <c r="BT219" s="85"/>
      <c r="BU219" s="85"/>
      <c r="BV219" s="85"/>
      <c r="BW219" s="85"/>
      <c r="BX219" s="85"/>
      <c r="BY219" s="85"/>
      <c r="BZ219" s="85"/>
      <c r="CA219" s="85"/>
      <c r="CB219" s="85"/>
      <c r="CC219" s="85"/>
      <c r="CD219" s="85"/>
      <c r="CE219" s="85"/>
      <c r="CF219" s="85"/>
      <c r="CG219" s="85"/>
      <c r="CH219" s="85"/>
      <c r="CI219" s="85"/>
      <c r="CJ219" s="85"/>
      <c r="CK219" s="85"/>
      <c r="CL219" s="85"/>
      <c r="CM219" s="85"/>
      <c r="CN219" s="85"/>
      <c r="CO219" s="85"/>
      <c r="CP219" s="85"/>
      <c r="CQ219" s="85"/>
      <c r="CR219" s="85"/>
      <c r="CS219" s="85"/>
      <c r="CT219" s="85"/>
      <c r="CU219" s="85"/>
      <c r="CV219" s="85"/>
      <c r="CW219" s="85"/>
      <c r="CX219" s="85"/>
      <c r="CY219" s="85"/>
      <c r="CZ219" s="85"/>
      <c r="DA219" s="85"/>
      <c r="DB219" s="85"/>
      <c r="DC219" s="85"/>
      <c r="DD219" s="85"/>
      <c r="DE219" s="85"/>
      <c r="DF219" s="85"/>
      <c r="DG219" s="85"/>
      <c r="DH219" s="85"/>
      <c r="DI219" s="85"/>
      <c r="DJ219" s="85"/>
      <c r="DK219" s="85"/>
      <c r="DL219" s="85"/>
      <c r="DM219" s="85"/>
      <c r="DN219" s="85"/>
      <c r="DO219" s="85"/>
      <c r="DP219" s="85"/>
      <c r="DQ219" s="85"/>
      <c r="DR219" s="85"/>
      <c r="DS219" s="85"/>
      <c r="DT219" s="85"/>
      <c r="DU219" s="85"/>
      <c r="DV219" s="85"/>
      <c r="DW219" s="85"/>
      <c r="DX219" s="85"/>
      <c r="DY219" s="85"/>
      <c r="DZ219" s="85"/>
      <c r="EA219" s="85"/>
      <c r="EB219" s="85"/>
      <c r="EC219" s="85"/>
      <c r="ED219" s="85"/>
      <c r="EE219" s="85"/>
      <c r="EF219" s="85"/>
      <c r="EG219" s="85"/>
      <c r="EH219" s="85"/>
      <c r="EI219" s="85"/>
      <c r="EJ219" s="85"/>
      <c r="EK219" s="85"/>
      <c r="EL219" s="85"/>
      <c r="EM219" s="85"/>
      <c r="EN219" s="85"/>
      <c r="EO219" s="85"/>
      <c r="EP219" s="85"/>
      <c r="EQ219" s="85"/>
      <c r="ER219" s="85"/>
      <c r="ES219" s="85"/>
      <c r="ET219" s="85"/>
      <c r="EU219" s="85"/>
      <c r="EV219" s="85"/>
      <c r="EW219" s="85"/>
      <c r="EX219" s="85"/>
      <c r="EY219" s="85"/>
      <c r="EZ219" s="85"/>
      <c r="FA219" s="85"/>
      <c r="FB219" s="85"/>
      <c r="FC219" s="85"/>
      <c r="FD219" s="85"/>
      <c r="FE219" s="85"/>
      <c r="FF219" s="85"/>
      <c r="FG219" s="85"/>
      <c r="FH219" s="85"/>
      <c r="FI219" s="85"/>
      <c r="FJ219" s="85"/>
      <c r="FK219" s="85"/>
      <c r="FL219" s="85"/>
      <c r="FM219" s="85"/>
      <c r="FN219" s="85"/>
      <c r="FO219" s="85"/>
      <c r="FP219" s="85"/>
      <c r="FQ219" s="85"/>
      <c r="FR219" s="85"/>
      <c r="FS219" s="85"/>
      <c r="FT219" s="85"/>
      <c r="FU219" s="85"/>
      <c r="FV219" s="85"/>
      <c r="FW219" s="85"/>
      <c r="FX219" s="85"/>
      <c r="FY219" s="85"/>
      <c r="FZ219" s="85"/>
      <c r="GA219" s="85"/>
      <c r="GB219" s="85"/>
      <c r="GC219" s="85"/>
      <c r="GD219" s="85"/>
      <c r="GE219" s="85"/>
      <c r="GF219" s="85"/>
      <c r="GG219" s="85"/>
      <c r="GH219" s="85"/>
      <c r="GI219" s="85"/>
      <c r="GJ219" s="85"/>
      <c r="GK219" s="85"/>
      <c r="GL219" s="85"/>
      <c r="GM219" s="85"/>
      <c r="GN219" s="85"/>
      <c r="GO219" s="85"/>
      <c r="GP219" s="85"/>
      <c r="GQ219" s="85"/>
      <c r="GR219" s="85"/>
      <c r="GS219" s="85"/>
      <c r="GT219" s="85"/>
      <c r="GU219" s="85"/>
      <c r="GV219" s="85"/>
      <c r="GW219" s="85"/>
      <c r="GX219" s="85"/>
      <c r="GY219" s="85"/>
      <c r="GZ219" s="85"/>
      <c r="HA219" s="85"/>
      <c r="HB219" s="85"/>
      <c r="HC219" s="85"/>
      <c r="HD219" s="85"/>
      <c r="HE219" s="85"/>
      <c r="HF219" s="85"/>
      <c r="HG219" s="85"/>
      <c r="HH219" s="85"/>
      <c r="HI219" s="85"/>
      <c r="HJ219" s="85"/>
      <c r="HK219" s="85"/>
      <c r="HL219" s="85"/>
      <c r="HM219" s="85"/>
      <c r="HN219" s="85"/>
      <c r="HO219" s="85"/>
      <c r="HP219" s="85"/>
      <c r="HQ219" s="85"/>
      <c r="HR219" s="85"/>
      <c r="HS219" s="85"/>
      <c r="HT219" s="85"/>
      <c r="HU219" s="85"/>
      <c r="HV219" s="85"/>
      <c r="HW219" s="85"/>
      <c r="HX219" s="85"/>
      <c r="HY219" s="85"/>
      <c r="HZ219" s="85"/>
      <c r="IA219" s="85"/>
      <c r="IB219" s="85"/>
      <c r="IC219" s="85"/>
      <c r="ID219" s="85"/>
      <c r="IE219" s="85"/>
      <c r="IF219" s="85"/>
      <c r="IG219" s="85"/>
      <c r="IH219" s="85"/>
      <c r="II219" s="85"/>
      <c r="IJ219" s="85"/>
      <c r="IK219" s="85"/>
      <c r="IL219" s="85"/>
      <c r="IM219" s="85"/>
      <c r="IN219" s="85"/>
      <c r="IO219" s="85"/>
      <c r="IP219" s="85"/>
      <c r="IQ219" s="85"/>
      <c r="IR219" s="85"/>
      <c r="IS219" s="85"/>
      <c r="IT219" s="85"/>
      <c r="IU219" s="85"/>
      <c r="IV219" s="85"/>
    </row>
    <row r="220" spans="1:5" s="85" customFormat="1" ht="15" customHeight="1">
      <c r="A220" s="104">
        <v>2013802</v>
      </c>
      <c r="B220" s="105" t="s">
        <v>68</v>
      </c>
      <c r="C220" s="103"/>
      <c r="E220" s="87"/>
    </row>
    <row r="221" spans="1:5" s="85" customFormat="1" ht="15" customHeight="1">
      <c r="A221" s="104">
        <v>2013803</v>
      </c>
      <c r="B221" s="105" t="s">
        <v>69</v>
      </c>
      <c r="C221" s="103"/>
      <c r="E221" s="87"/>
    </row>
    <row r="222" spans="1:5" s="85" customFormat="1" ht="15" customHeight="1">
      <c r="A222" s="104">
        <v>2013804</v>
      </c>
      <c r="B222" s="105" t="s">
        <v>182</v>
      </c>
      <c r="C222" s="103"/>
      <c r="E222" s="87"/>
    </row>
    <row r="223" spans="1:5" s="85" customFormat="1" ht="15" customHeight="1">
      <c r="A223" s="104">
        <v>2013805</v>
      </c>
      <c r="B223" s="105" t="s">
        <v>183</v>
      </c>
      <c r="C223" s="103"/>
      <c r="E223" s="87"/>
    </row>
    <row r="224" spans="1:5" s="85" customFormat="1" ht="15" customHeight="1">
      <c r="A224" s="104">
        <v>2013808</v>
      </c>
      <c r="B224" s="105" t="s">
        <v>108</v>
      </c>
      <c r="C224" s="103"/>
      <c r="E224" s="87"/>
    </row>
    <row r="225" spans="1:5" s="85" customFormat="1" ht="15" customHeight="1">
      <c r="A225" s="104">
        <v>2013810</v>
      </c>
      <c r="B225" s="105" t="s">
        <v>184</v>
      </c>
      <c r="C225" s="103"/>
      <c r="E225" s="87"/>
    </row>
    <row r="226" spans="1:5" s="85" customFormat="1" ht="15" customHeight="1">
      <c r="A226" s="104">
        <v>2013812</v>
      </c>
      <c r="B226" s="105" t="s">
        <v>185</v>
      </c>
      <c r="C226" s="103"/>
      <c r="E226" s="87"/>
    </row>
    <row r="227" spans="1:5" s="85" customFormat="1" ht="15" customHeight="1">
      <c r="A227" s="104">
        <v>2013813</v>
      </c>
      <c r="B227" s="105" t="s">
        <v>186</v>
      </c>
      <c r="C227" s="103"/>
      <c r="E227" s="87"/>
    </row>
    <row r="228" spans="1:5" s="85" customFormat="1" ht="15" customHeight="1">
      <c r="A228" s="104">
        <v>2013814</v>
      </c>
      <c r="B228" s="105" t="s">
        <v>187</v>
      </c>
      <c r="C228" s="103"/>
      <c r="E228" s="87"/>
    </row>
    <row r="229" spans="1:256" s="86" customFormat="1" ht="15" customHeight="1">
      <c r="A229" s="104">
        <v>2013815</v>
      </c>
      <c r="B229" s="105" t="s">
        <v>188</v>
      </c>
      <c r="C229" s="103">
        <v>8</v>
      </c>
      <c r="D229" s="85"/>
      <c r="E229" s="88"/>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c r="AF229" s="85"/>
      <c r="AG229" s="85"/>
      <c r="AH229" s="85"/>
      <c r="AI229" s="85"/>
      <c r="AJ229" s="85"/>
      <c r="AK229" s="85"/>
      <c r="AL229" s="85"/>
      <c r="AM229" s="85"/>
      <c r="AN229" s="85"/>
      <c r="AO229" s="85"/>
      <c r="AP229" s="85"/>
      <c r="AQ229" s="85"/>
      <c r="AR229" s="85"/>
      <c r="AS229" s="85"/>
      <c r="AT229" s="85"/>
      <c r="AU229" s="85"/>
      <c r="AV229" s="85"/>
      <c r="AW229" s="85"/>
      <c r="AX229" s="85"/>
      <c r="AY229" s="85"/>
      <c r="AZ229" s="85"/>
      <c r="BA229" s="85"/>
      <c r="BB229" s="85"/>
      <c r="BC229" s="85"/>
      <c r="BD229" s="85"/>
      <c r="BE229" s="85"/>
      <c r="BF229" s="85"/>
      <c r="BG229" s="85"/>
      <c r="BH229" s="85"/>
      <c r="BI229" s="85"/>
      <c r="BJ229" s="85"/>
      <c r="BK229" s="85"/>
      <c r="BL229" s="85"/>
      <c r="BM229" s="85"/>
      <c r="BN229" s="85"/>
      <c r="BO229" s="85"/>
      <c r="BP229" s="85"/>
      <c r="BQ229" s="85"/>
      <c r="BR229" s="85"/>
      <c r="BS229" s="85"/>
      <c r="BT229" s="85"/>
      <c r="BU229" s="85"/>
      <c r="BV229" s="85"/>
      <c r="BW229" s="85"/>
      <c r="BX229" s="85"/>
      <c r="BY229" s="85"/>
      <c r="BZ229" s="85"/>
      <c r="CA229" s="85"/>
      <c r="CB229" s="85"/>
      <c r="CC229" s="85"/>
      <c r="CD229" s="85"/>
      <c r="CE229" s="85"/>
      <c r="CF229" s="85"/>
      <c r="CG229" s="85"/>
      <c r="CH229" s="85"/>
      <c r="CI229" s="85"/>
      <c r="CJ229" s="85"/>
      <c r="CK229" s="85"/>
      <c r="CL229" s="85"/>
      <c r="CM229" s="85"/>
      <c r="CN229" s="85"/>
      <c r="CO229" s="85"/>
      <c r="CP229" s="85"/>
      <c r="CQ229" s="85"/>
      <c r="CR229" s="85"/>
      <c r="CS229" s="85"/>
      <c r="CT229" s="85"/>
      <c r="CU229" s="85"/>
      <c r="CV229" s="85"/>
      <c r="CW229" s="85"/>
      <c r="CX229" s="85"/>
      <c r="CY229" s="85"/>
      <c r="CZ229" s="85"/>
      <c r="DA229" s="85"/>
      <c r="DB229" s="85"/>
      <c r="DC229" s="85"/>
      <c r="DD229" s="85"/>
      <c r="DE229" s="85"/>
      <c r="DF229" s="85"/>
      <c r="DG229" s="85"/>
      <c r="DH229" s="85"/>
      <c r="DI229" s="85"/>
      <c r="DJ229" s="85"/>
      <c r="DK229" s="85"/>
      <c r="DL229" s="85"/>
      <c r="DM229" s="85"/>
      <c r="DN229" s="85"/>
      <c r="DO229" s="85"/>
      <c r="DP229" s="85"/>
      <c r="DQ229" s="85"/>
      <c r="DR229" s="85"/>
      <c r="DS229" s="85"/>
      <c r="DT229" s="85"/>
      <c r="DU229" s="85"/>
      <c r="DV229" s="85"/>
      <c r="DW229" s="85"/>
      <c r="DX229" s="85"/>
      <c r="DY229" s="85"/>
      <c r="DZ229" s="85"/>
      <c r="EA229" s="85"/>
      <c r="EB229" s="85"/>
      <c r="EC229" s="85"/>
      <c r="ED229" s="85"/>
      <c r="EE229" s="85"/>
      <c r="EF229" s="85"/>
      <c r="EG229" s="85"/>
      <c r="EH229" s="85"/>
      <c r="EI229" s="85"/>
      <c r="EJ229" s="85"/>
      <c r="EK229" s="85"/>
      <c r="EL229" s="85"/>
      <c r="EM229" s="85"/>
      <c r="EN229" s="85"/>
      <c r="EO229" s="85"/>
      <c r="EP229" s="85"/>
      <c r="EQ229" s="85"/>
      <c r="ER229" s="85"/>
      <c r="ES229" s="85"/>
      <c r="ET229" s="85"/>
      <c r="EU229" s="85"/>
      <c r="EV229" s="85"/>
      <c r="EW229" s="85"/>
      <c r="EX229" s="85"/>
      <c r="EY229" s="85"/>
      <c r="EZ229" s="85"/>
      <c r="FA229" s="85"/>
      <c r="FB229" s="85"/>
      <c r="FC229" s="85"/>
      <c r="FD229" s="85"/>
      <c r="FE229" s="85"/>
      <c r="FF229" s="85"/>
      <c r="FG229" s="85"/>
      <c r="FH229" s="85"/>
      <c r="FI229" s="85"/>
      <c r="FJ229" s="85"/>
      <c r="FK229" s="85"/>
      <c r="FL229" s="85"/>
      <c r="FM229" s="85"/>
      <c r="FN229" s="85"/>
      <c r="FO229" s="85"/>
      <c r="FP229" s="85"/>
      <c r="FQ229" s="85"/>
      <c r="FR229" s="85"/>
      <c r="FS229" s="85"/>
      <c r="FT229" s="85"/>
      <c r="FU229" s="85"/>
      <c r="FV229" s="85"/>
      <c r="FW229" s="85"/>
      <c r="FX229" s="85"/>
      <c r="FY229" s="85"/>
      <c r="FZ229" s="85"/>
      <c r="GA229" s="85"/>
      <c r="GB229" s="85"/>
      <c r="GC229" s="85"/>
      <c r="GD229" s="85"/>
      <c r="GE229" s="85"/>
      <c r="GF229" s="85"/>
      <c r="GG229" s="85"/>
      <c r="GH229" s="85"/>
      <c r="GI229" s="85"/>
      <c r="GJ229" s="85"/>
      <c r="GK229" s="85"/>
      <c r="GL229" s="85"/>
      <c r="GM229" s="85"/>
      <c r="GN229" s="85"/>
      <c r="GO229" s="85"/>
      <c r="GP229" s="85"/>
      <c r="GQ229" s="85"/>
      <c r="GR229" s="85"/>
      <c r="GS229" s="85"/>
      <c r="GT229" s="85"/>
      <c r="GU229" s="85"/>
      <c r="GV229" s="85"/>
      <c r="GW229" s="85"/>
      <c r="GX229" s="85"/>
      <c r="GY229" s="85"/>
      <c r="GZ229" s="85"/>
      <c r="HA229" s="85"/>
      <c r="HB229" s="85"/>
      <c r="HC229" s="85"/>
      <c r="HD229" s="85"/>
      <c r="HE229" s="85"/>
      <c r="HF229" s="85"/>
      <c r="HG229" s="85"/>
      <c r="HH229" s="85"/>
      <c r="HI229" s="85"/>
      <c r="HJ229" s="85"/>
      <c r="HK229" s="85"/>
      <c r="HL229" s="85"/>
      <c r="HM229" s="85"/>
      <c r="HN229" s="85"/>
      <c r="HO229" s="85"/>
      <c r="HP229" s="85"/>
      <c r="HQ229" s="85"/>
      <c r="HR229" s="85"/>
      <c r="HS229" s="85"/>
      <c r="HT229" s="85"/>
      <c r="HU229" s="85"/>
      <c r="HV229" s="85"/>
      <c r="HW229" s="85"/>
      <c r="HX229" s="85"/>
      <c r="HY229" s="85"/>
      <c r="HZ229" s="85"/>
      <c r="IA229" s="85"/>
      <c r="IB229" s="85"/>
      <c r="IC229" s="85"/>
      <c r="ID229" s="85"/>
      <c r="IE229" s="85"/>
      <c r="IF229" s="85"/>
      <c r="IG229" s="85"/>
      <c r="IH229" s="85"/>
      <c r="II229" s="85"/>
      <c r="IJ229" s="85"/>
      <c r="IK229" s="85"/>
      <c r="IL229" s="85"/>
      <c r="IM229" s="85"/>
      <c r="IN229" s="85"/>
      <c r="IO229" s="85"/>
      <c r="IP229" s="85"/>
      <c r="IQ229" s="85"/>
      <c r="IR229" s="85"/>
      <c r="IS229" s="85"/>
      <c r="IT229" s="85"/>
      <c r="IU229" s="85"/>
      <c r="IV229" s="85"/>
    </row>
    <row r="230" spans="1:256" s="86" customFormat="1" ht="15" customHeight="1">
      <c r="A230" s="104">
        <v>2013816</v>
      </c>
      <c r="B230" s="105" t="s">
        <v>189</v>
      </c>
      <c r="C230" s="103">
        <v>16</v>
      </c>
      <c r="D230" s="85"/>
      <c r="E230" s="88"/>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c r="AD230" s="85"/>
      <c r="AE230" s="85"/>
      <c r="AF230" s="85"/>
      <c r="AG230" s="85"/>
      <c r="AH230" s="85"/>
      <c r="AI230" s="85"/>
      <c r="AJ230" s="85"/>
      <c r="AK230" s="85"/>
      <c r="AL230" s="85"/>
      <c r="AM230" s="85"/>
      <c r="AN230" s="85"/>
      <c r="AO230" s="85"/>
      <c r="AP230" s="85"/>
      <c r="AQ230" s="85"/>
      <c r="AR230" s="85"/>
      <c r="AS230" s="85"/>
      <c r="AT230" s="85"/>
      <c r="AU230" s="85"/>
      <c r="AV230" s="85"/>
      <c r="AW230" s="85"/>
      <c r="AX230" s="85"/>
      <c r="AY230" s="85"/>
      <c r="AZ230" s="85"/>
      <c r="BA230" s="85"/>
      <c r="BB230" s="85"/>
      <c r="BC230" s="85"/>
      <c r="BD230" s="85"/>
      <c r="BE230" s="85"/>
      <c r="BF230" s="85"/>
      <c r="BG230" s="85"/>
      <c r="BH230" s="85"/>
      <c r="BI230" s="85"/>
      <c r="BJ230" s="85"/>
      <c r="BK230" s="85"/>
      <c r="BL230" s="85"/>
      <c r="BM230" s="85"/>
      <c r="BN230" s="85"/>
      <c r="BO230" s="85"/>
      <c r="BP230" s="85"/>
      <c r="BQ230" s="85"/>
      <c r="BR230" s="85"/>
      <c r="BS230" s="85"/>
      <c r="BT230" s="85"/>
      <c r="BU230" s="85"/>
      <c r="BV230" s="85"/>
      <c r="BW230" s="85"/>
      <c r="BX230" s="85"/>
      <c r="BY230" s="85"/>
      <c r="BZ230" s="85"/>
      <c r="CA230" s="85"/>
      <c r="CB230" s="85"/>
      <c r="CC230" s="85"/>
      <c r="CD230" s="85"/>
      <c r="CE230" s="85"/>
      <c r="CF230" s="85"/>
      <c r="CG230" s="85"/>
      <c r="CH230" s="85"/>
      <c r="CI230" s="85"/>
      <c r="CJ230" s="85"/>
      <c r="CK230" s="85"/>
      <c r="CL230" s="85"/>
      <c r="CM230" s="85"/>
      <c r="CN230" s="85"/>
      <c r="CO230" s="85"/>
      <c r="CP230" s="85"/>
      <c r="CQ230" s="85"/>
      <c r="CR230" s="85"/>
      <c r="CS230" s="85"/>
      <c r="CT230" s="85"/>
      <c r="CU230" s="85"/>
      <c r="CV230" s="85"/>
      <c r="CW230" s="85"/>
      <c r="CX230" s="85"/>
      <c r="CY230" s="85"/>
      <c r="CZ230" s="85"/>
      <c r="DA230" s="85"/>
      <c r="DB230" s="85"/>
      <c r="DC230" s="85"/>
      <c r="DD230" s="85"/>
      <c r="DE230" s="85"/>
      <c r="DF230" s="85"/>
      <c r="DG230" s="85"/>
      <c r="DH230" s="85"/>
      <c r="DI230" s="85"/>
      <c r="DJ230" s="85"/>
      <c r="DK230" s="85"/>
      <c r="DL230" s="85"/>
      <c r="DM230" s="85"/>
      <c r="DN230" s="85"/>
      <c r="DO230" s="85"/>
      <c r="DP230" s="85"/>
      <c r="DQ230" s="85"/>
      <c r="DR230" s="85"/>
      <c r="DS230" s="85"/>
      <c r="DT230" s="85"/>
      <c r="DU230" s="85"/>
      <c r="DV230" s="85"/>
      <c r="DW230" s="85"/>
      <c r="DX230" s="85"/>
      <c r="DY230" s="85"/>
      <c r="DZ230" s="85"/>
      <c r="EA230" s="85"/>
      <c r="EB230" s="85"/>
      <c r="EC230" s="85"/>
      <c r="ED230" s="85"/>
      <c r="EE230" s="85"/>
      <c r="EF230" s="85"/>
      <c r="EG230" s="85"/>
      <c r="EH230" s="85"/>
      <c r="EI230" s="85"/>
      <c r="EJ230" s="85"/>
      <c r="EK230" s="85"/>
      <c r="EL230" s="85"/>
      <c r="EM230" s="85"/>
      <c r="EN230" s="85"/>
      <c r="EO230" s="85"/>
      <c r="EP230" s="85"/>
      <c r="EQ230" s="85"/>
      <c r="ER230" s="85"/>
      <c r="ES230" s="85"/>
      <c r="ET230" s="85"/>
      <c r="EU230" s="85"/>
      <c r="EV230" s="85"/>
      <c r="EW230" s="85"/>
      <c r="EX230" s="85"/>
      <c r="EY230" s="85"/>
      <c r="EZ230" s="85"/>
      <c r="FA230" s="85"/>
      <c r="FB230" s="85"/>
      <c r="FC230" s="85"/>
      <c r="FD230" s="85"/>
      <c r="FE230" s="85"/>
      <c r="FF230" s="85"/>
      <c r="FG230" s="85"/>
      <c r="FH230" s="85"/>
      <c r="FI230" s="85"/>
      <c r="FJ230" s="85"/>
      <c r="FK230" s="85"/>
      <c r="FL230" s="85"/>
      <c r="FM230" s="85"/>
      <c r="FN230" s="85"/>
      <c r="FO230" s="85"/>
      <c r="FP230" s="85"/>
      <c r="FQ230" s="85"/>
      <c r="FR230" s="85"/>
      <c r="FS230" s="85"/>
      <c r="FT230" s="85"/>
      <c r="FU230" s="85"/>
      <c r="FV230" s="85"/>
      <c r="FW230" s="85"/>
      <c r="FX230" s="85"/>
      <c r="FY230" s="85"/>
      <c r="FZ230" s="85"/>
      <c r="GA230" s="85"/>
      <c r="GB230" s="85"/>
      <c r="GC230" s="85"/>
      <c r="GD230" s="85"/>
      <c r="GE230" s="85"/>
      <c r="GF230" s="85"/>
      <c r="GG230" s="85"/>
      <c r="GH230" s="85"/>
      <c r="GI230" s="85"/>
      <c r="GJ230" s="85"/>
      <c r="GK230" s="85"/>
      <c r="GL230" s="85"/>
      <c r="GM230" s="85"/>
      <c r="GN230" s="85"/>
      <c r="GO230" s="85"/>
      <c r="GP230" s="85"/>
      <c r="GQ230" s="85"/>
      <c r="GR230" s="85"/>
      <c r="GS230" s="85"/>
      <c r="GT230" s="85"/>
      <c r="GU230" s="85"/>
      <c r="GV230" s="85"/>
      <c r="GW230" s="85"/>
      <c r="GX230" s="85"/>
      <c r="GY230" s="85"/>
      <c r="GZ230" s="85"/>
      <c r="HA230" s="85"/>
      <c r="HB230" s="85"/>
      <c r="HC230" s="85"/>
      <c r="HD230" s="85"/>
      <c r="HE230" s="85"/>
      <c r="HF230" s="85"/>
      <c r="HG230" s="85"/>
      <c r="HH230" s="85"/>
      <c r="HI230" s="85"/>
      <c r="HJ230" s="85"/>
      <c r="HK230" s="85"/>
      <c r="HL230" s="85"/>
      <c r="HM230" s="85"/>
      <c r="HN230" s="85"/>
      <c r="HO230" s="85"/>
      <c r="HP230" s="85"/>
      <c r="HQ230" s="85"/>
      <c r="HR230" s="85"/>
      <c r="HS230" s="85"/>
      <c r="HT230" s="85"/>
      <c r="HU230" s="85"/>
      <c r="HV230" s="85"/>
      <c r="HW230" s="85"/>
      <c r="HX230" s="85"/>
      <c r="HY230" s="85"/>
      <c r="HZ230" s="85"/>
      <c r="IA230" s="85"/>
      <c r="IB230" s="85"/>
      <c r="IC230" s="85"/>
      <c r="ID230" s="85"/>
      <c r="IE230" s="85"/>
      <c r="IF230" s="85"/>
      <c r="IG230" s="85"/>
      <c r="IH230" s="85"/>
      <c r="II230" s="85"/>
      <c r="IJ230" s="85"/>
      <c r="IK230" s="85"/>
      <c r="IL230" s="85"/>
      <c r="IM230" s="85"/>
      <c r="IN230" s="85"/>
      <c r="IO230" s="85"/>
      <c r="IP230" s="85"/>
      <c r="IQ230" s="85"/>
      <c r="IR230" s="85"/>
      <c r="IS230" s="85"/>
      <c r="IT230" s="85"/>
      <c r="IU230" s="85"/>
      <c r="IV230" s="85"/>
    </row>
    <row r="231" spans="1:5" s="85" customFormat="1" ht="15" customHeight="1">
      <c r="A231" s="104">
        <v>2013850</v>
      </c>
      <c r="B231" s="105" t="s">
        <v>76</v>
      </c>
      <c r="C231" s="103"/>
      <c r="E231" s="87"/>
    </row>
    <row r="232" spans="1:256" s="86" customFormat="1" ht="15" customHeight="1">
      <c r="A232" s="104">
        <v>2013899</v>
      </c>
      <c r="B232" s="105" t="s">
        <v>190</v>
      </c>
      <c r="C232" s="103">
        <v>138</v>
      </c>
      <c r="D232" s="85"/>
      <c r="E232" s="88"/>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c r="AF232" s="85"/>
      <c r="AG232" s="85"/>
      <c r="AH232" s="85"/>
      <c r="AI232" s="85"/>
      <c r="AJ232" s="85"/>
      <c r="AK232" s="85"/>
      <c r="AL232" s="85"/>
      <c r="AM232" s="85"/>
      <c r="AN232" s="85"/>
      <c r="AO232" s="85"/>
      <c r="AP232" s="85"/>
      <c r="AQ232" s="85"/>
      <c r="AR232" s="85"/>
      <c r="AS232" s="85"/>
      <c r="AT232" s="85"/>
      <c r="AU232" s="85"/>
      <c r="AV232" s="85"/>
      <c r="AW232" s="85"/>
      <c r="AX232" s="85"/>
      <c r="AY232" s="85"/>
      <c r="AZ232" s="85"/>
      <c r="BA232" s="85"/>
      <c r="BB232" s="85"/>
      <c r="BC232" s="85"/>
      <c r="BD232" s="85"/>
      <c r="BE232" s="85"/>
      <c r="BF232" s="85"/>
      <c r="BG232" s="85"/>
      <c r="BH232" s="85"/>
      <c r="BI232" s="85"/>
      <c r="BJ232" s="85"/>
      <c r="BK232" s="85"/>
      <c r="BL232" s="85"/>
      <c r="BM232" s="85"/>
      <c r="BN232" s="85"/>
      <c r="BO232" s="85"/>
      <c r="BP232" s="85"/>
      <c r="BQ232" s="85"/>
      <c r="BR232" s="85"/>
      <c r="BS232" s="85"/>
      <c r="BT232" s="85"/>
      <c r="BU232" s="85"/>
      <c r="BV232" s="85"/>
      <c r="BW232" s="85"/>
      <c r="BX232" s="85"/>
      <c r="BY232" s="85"/>
      <c r="BZ232" s="85"/>
      <c r="CA232" s="85"/>
      <c r="CB232" s="85"/>
      <c r="CC232" s="85"/>
      <c r="CD232" s="85"/>
      <c r="CE232" s="85"/>
      <c r="CF232" s="85"/>
      <c r="CG232" s="85"/>
      <c r="CH232" s="85"/>
      <c r="CI232" s="85"/>
      <c r="CJ232" s="85"/>
      <c r="CK232" s="85"/>
      <c r="CL232" s="85"/>
      <c r="CM232" s="85"/>
      <c r="CN232" s="85"/>
      <c r="CO232" s="85"/>
      <c r="CP232" s="85"/>
      <c r="CQ232" s="85"/>
      <c r="CR232" s="85"/>
      <c r="CS232" s="85"/>
      <c r="CT232" s="85"/>
      <c r="CU232" s="85"/>
      <c r="CV232" s="85"/>
      <c r="CW232" s="85"/>
      <c r="CX232" s="85"/>
      <c r="CY232" s="85"/>
      <c r="CZ232" s="85"/>
      <c r="DA232" s="85"/>
      <c r="DB232" s="85"/>
      <c r="DC232" s="85"/>
      <c r="DD232" s="85"/>
      <c r="DE232" s="85"/>
      <c r="DF232" s="85"/>
      <c r="DG232" s="85"/>
      <c r="DH232" s="85"/>
      <c r="DI232" s="85"/>
      <c r="DJ232" s="85"/>
      <c r="DK232" s="85"/>
      <c r="DL232" s="85"/>
      <c r="DM232" s="85"/>
      <c r="DN232" s="85"/>
      <c r="DO232" s="85"/>
      <c r="DP232" s="85"/>
      <c r="DQ232" s="85"/>
      <c r="DR232" s="85"/>
      <c r="DS232" s="85"/>
      <c r="DT232" s="85"/>
      <c r="DU232" s="85"/>
      <c r="DV232" s="85"/>
      <c r="DW232" s="85"/>
      <c r="DX232" s="85"/>
      <c r="DY232" s="85"/>
      <c r="DZ232" s="85"/>
      <c r="EA232" s="85"/>
      <c r="EB232" s="85"/>
      <c r="EC232" s="85"/>
      <c r="ED232" s="85"/>
      <c r="EE232" s="85"/>
      <c r="EF232" s="85"/>
      <c r="EG232" s="85"/>
      <c r="EH232" s="85"/>
      <c r="EI232" s="85"/>
      <c r="EJ232" s="85"/>
      <c r="EK232" s="85"/>
      <c r="EL232" s="85"/>
      <c r="EM232" s="85"/>
      <c r="EN232" s="85"/>
      <c r="EO232" s="85"/>
      <c r="EP232" s="85"/>
      <c r="EQ232" s="85"/>
      <c r="ER232" s="85"/>
      <c r="ES232" s="85"/>
      <c r="ET232" s="85"/>
      <c r="EU232" s="85"/>
      <c r="EV232" s="85"/>
      <c r="EW232" s="85"/>
      <c r="EX232" s="85"/>
      <c r="EY232" s="85"/>
      <c r="EZ232" s="85"/>
      <c r="FA232" s="85"/>
      <c r="FB232" s="85"/>
      <c r="FC232" s="85"/>
      <c r="FD232" s="85"/>
      <c r="FE232" s="85"/>
      <c r="FF232" s="85"/>
      <c r="FG232" s="85"/>
      <c r="FH232" s="85"/>
      <c r="FI232" s="85"/>
      <c r="FJ232" s="85"/>
      <c r="FK232" s="85"/>
      <c r="FL232" s="85"/>
      <c r="FM232" s="85"/>
      <c r="FN232" s="85"/>
      <c r="FO232" s="85"/>
      <c r="FP232" s="85"/>
      <c r="FQ232" s="85"/>
      <c r="FR232" s="85"/>
      <c r="FS232" s="85"/>
      <c r="FT232" s="85"/>
      <c r="FU232" s="85"/>
      <c r="FV232" s="85"/>
      <c r="FW232" s="85"/>
      <c r="FX232" s="85"/>
      <c r="FY232" s="85"/>
      <c r="FZ232" s="85"/>
      <c r="GA232" s="85"/>
      <c r="GB232" s="85"/>
      <c r="GC232" s="85"/>
      <c r="GD232" s="85"/>
      <c r="GE232" s="85"/>
      <c r="GF232" s="85"/>
      <c r="GG232" s="85"/>
      <c r="GH232" s="85"/>
      <c r="GI232" s="85"/>
      <c r="GJ232" s="85"/>
      <c r="GK232" s="85"/>
      <c r="GL232" s="85"/>
      <c r="GM232" s="85"/>
      <c r="GN232" s="85"/>
      <c r="GO232" s="85"/>
      <c r="GP232" s="85"/>
      <c r="GQ232" s="85"/>
      <c r="GR232" s="85"/>
      <c r="GS232" s="85"/>
      <c r="GT232" s="85"/>
      <c r="GU232" s="85"/>
      <c r="GV232" s="85"/>
      <c r="GW232" s="85"/>
      <c r="GX232" s="85"/>
      <c r="GY232" s="85"/>
      <c r="GZ232" s="85"/>
      <c r="HA232" s="85"/>
      <c r="HB232" s="85"/>
      <c r="HC232" s="85"/>
      <c r="HD232" s="85"/>
      <c r="HE232" s="85"/>
      <c r="HF232" s="85"/>
      <c r="HG232" s="85"/>
      <c r="HH232" s="85"/>
      <c r="HI232" s="85"/>
      <c r="HJ232" s="85"/>
      <c r="HK232" s="85"/>
      <c r="HL232" s="85"/>
      <c r="HM232" s="85"/>
      <c r="HN232" s="85"/>
      <c r="HO232" s="85"/>
      <c r="HP232" s="85"/>
      <c r="HQ232" s="85"/>
      <c r="HR232" s="85"/>
      <c r="HS232" s="85"/>
      <c r="HT232" s="85"/>
      <c r="HU232" s="85"/>
      <c r="HV232" s="85"/>
      <c r="HW232" s="85"/>
      <c r="HX232" s="85"/>
      <c r="HY232" s="85"/>
      <c r="HZ232" s="85"/>
      <c r="IA232" s="85"/>
      <c r="IB232" s="85"/>
      <c r="IC232" s="85"/>
      <c r="ID232" s="85"/>
      <c r="IE232" s="85"/>
      <c r="IF232" s="85"/>
      <c r="IG232" s="85"/>
      <c r="IH232" s="85"/>
      <c r="II232" s="85"/>
      <c r="IJ232" s="85"/>
      <c r="IK232" s="85"/>
      <c r="IL232" s="85"/>
      <c r="IM232" s="85"/>
      <c r="IN232" s="85"/>
      <c r="IO232" s="85"/>
      <c r="IP232" s="85"/>
      <c r="IQ232" s="85"/>
      <c r="IR232" s="85"/>
      <c r="IS232" s="85"/>
      <c r="IT232" s="85"/>
      <c r="IU232" s="85"/>
      <c r="IV232" s="85"/>
    </row>
    <row r="233" spans="1:256" s="86" customFormat="1" ht="15" customHeight="1">
      <c r="A233" s="104">
        <v>20199</v>
      </c>
      <c r="B233" s="105" t="s">
        <v>191</v>
      </c>
      <c r="C233" s="103">
        <f>SUM(C234:C235)</f>
        <v>3087</v>
      </c>
      <c r="D233" s="85"/>
      <c r="E233" s="88"/>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c r="AF233" s="85"/>
      <c r="AG233" s="85"/>
      <c r="AH233" s="85"/>
      <c r="AI233" s="85"/>
      <c r="AJ233" s="85"/>
      <c r="AK233" s="85"/>
      <c r="AL233" s="85"/>
      <c r="AM233" s="85"/>
      <c r="AN233" s="85"/>
      <c r="AO233" s="85"/>
      <c r="AP233" s="85"/>
      <c r="AQ233" s="85"/>
      <c r="AR233" s="85"/>
      <c r="AS233" s="85"/>
      <c r="AT233" s="85"/>
      <c r="AU233" s="85"/>
      <c r="AV233" s="85"/>
      <c r="AW233" s="85"/>
      <c r="AX233" s="85"/>
      <c r="AY233" s="85"/>
      <c r="AZ233" s="85"/>
      <c r="BA233" s="85"/>
      <c r="BB233" s="85"/>
      <c r="BC233" s="85"/>
      <c r="BD233" s="85"/>
      <c r="BE233" s="85"/>
      <c r="BF233" s="85"/>
      <c r="BG233" s="85"/>
      <c r="BH233" s="85"/>
      <c r="BI233" s="85"/>
      <c r="BJ233" s="85"/>
      <c r="BK233" s="85"/>
      <c r="BL233" s="85"/>
      <c r="BM233" s="85"/>
      <c r="BN233" s="85"/>
      <c r="BO233" s="85"/>
      <c r="BP233" s="85"/>
      <c r="BQ233" s="85"/>
      <c r="BR233" s="85"/>
      <c r="BS233" s="85"/>
      <c r="BT233" s="85"/>
      <c r="BU233" s="85"/>
      <c r="BV233" s="85"/>
      <c r="BW233" s="85"/>
      <c r="BX233" s="85"/>
      <c r="BY233" s="85"/>
      <c r="BZ233" s="85"/>
      <c r="CA233" s="85"/>
      <c r="CB233" s="85"/>
      <c r="CC233" s="85"/>
      <c r="CD233" s="85"/>
      <c r="CE233" s="85"/>
      <c r="CF233" s="85"/>
      <c r="CG233" s="85"/>
      <c r="CH233" s="85"/>
      <c r="CI233" s="85"/>
      <c r="CJ233" s="85"/>
      <c r="CK233" s="85"/>
      <c r="CL233" s="85"/>
      <c r="CM233" s="85"/>
      <c r="CN233" s="85"/>
      <c r="CO233" s="85"/>
      <c r="CP233" s="85"/>
      <c r="CQ233" s="85"/>
      <c r="CR233" s="85"/>
      <c r="CS233" s="85"/>
      <c r="CT233" s="85"/>
      <c r="CU233" s="85"/>
      <c r="CV233" s="85"/>
      <c r="CW233" s="85"/>
      <c r="CX233" s="85"/>
      <c r="CY233" s="85"/>
      <c r="CZ233" s="85"/>
      <c r="DA233" s="85"/>
      <c r="DB233" s="85"/>
      <c r="DC233" s="85"/>
      <c r="DD233" s="85"/>
      <c r="DE233" s="85"/>
      <c r="DF233" s="85"/>
      <c r="DG233" s="85"/>
      <c r="DH233" s="85"/>
      <c r="DI233" s="85"/>
      <c r="DJ233" s="85"/>
      <c r="DK233" s="85"/>
      <c r="DL233" s="85"/>
      <c r="DM233" s="85"/>
      <c r="DN233" s="85"/>
      <c r="DO233" s="85"/>
      <c r="DP233" s="85"/>
      <c r="DQ233" s="85"/>
      <c r="DR233" s="85"/>
      <c r="DS233" s="85"/>
      <c r="DT233" s="85"/>
      <c r="DU233" s="85"/>
      <c r="DV233" s="85"/>
      <c r="DW233" s="85"/>
      <c r="DX233" s="85"/>
      <c r="DY233" s="85"/>
      <c r="DZ233" s="85"/>
      <c r="EA233" s="85"/>
      <c r="EB233" s="85"/>
      <c r="EC233" s="85"/>
      <c r="ED233" s="85"/>
      <c r="EE233" s="85"/>
      <c r="EF233" s="85"/>
      <c r="EG233" s="85"/>
      <c r="EH233" s="85"/>
      <c r="EI233" s="85"/>
      <c r="EJ233" s="85"/>
      <c r="EK233" s="85"/>
      <c r="EL233" s="85"/>
      <c r="EM233" s="85"/>
      <c r="EN233" s="85"/>
      <c r="EO233" s="85"/>
      <c r="EP233" s="85"/>
      <c r="EQ233" s="85"/>
      <c r="ER233" s="85"/>
      <c r="ES233" s="85"/>
      <c r="ET233" s="85"/>
      <c r="EU233" s="85"/>
      <c r="EV233" s="85"/>
      <c r="EW233" s="85"/>
      <c r="EX233" s="85"/>
      <c r="EY233" s="85"/>
      <c r="EZ233" s="85"/>
      <c r="FA233" s="85"/>
      <c r="FB233" s="85"/>
      <c r="FC233" s="85"/>
      <c r="FD233" s="85"/>
      <c r="FE233" s="85"/>
      <c r="FF233" s="85"/>
      <c r="FG233" s="85"/>
      <c r="FH233" s="85"/>
      <c r="FI233" s="85"/>
      <c r="FJ233" s="85"/>
      <c r="FK233" s="85"/>
      <c r="FL233" s="85"/>
      <c r="FM233" s="85"/>
      <c r="FN233" s="85"/>
      <c r="FO233" s="85"/>
      <c r="FP233" s="85"/>
      <c r="FQ233" s="85"/>
      <c r="FR233" s="85"/>
      <c r="FS233" s="85"/>
      <c r="FT233" s="85"/>
      <c r="FU233" s="85"/>
      <c r="FV233" s="85"/>
      <c r="FW233" s="85"/>
      <c r="FX233" s="85"/>
      <c r="FY233" s="85"/>
      <c r="FZ233" s="85"/>
      <c r="GA233" s="85"/>
      <c r="GB233" s="85"/>
      <c r="GC233" s="85"/>
      <c r="GD233" s="85"/>
      <c r="GE233" s="85"/>
      <c r="GF233" s="85"/>
      <c r="GG233" s="85"/>
      <c r="GH233" s="85"/>
      <c r="GI233" s="85"/>
      <c r="GJ233" s="85"/>
      <c r="GK233" s="85"/>
      <c r="GL233" s="85"/>
      <c r="GM233" s="85"/>
      <c r="GN233" s="85"/>
      <c r="GO233" s="85"/>
      <c r="GP233" s="85"/>
      <c r="GQ233" s="85"/>
      <c r="GR233" s="85"/>
      <c r="GS233" s="85"/>
      <c r="GT233" s="85"/>
      <c r="GU233" s="85"/>
      <c r="GV233" s="85"/>
      <c r="GW233" s="85"/>
      <c r="GX233" s="85"/>
      <c r="GY233" s="85"/>
      <c r="GZ233" s="85"/>
      <c r="HA233" s="85"/>
      <c r="HB233" s="85"/>
      <c r="HC233" s="85"/>
      <c r="HD233" s="85"/>
      <c r="HE233" s="85"/>
      <c r="HF233" s="85"/>
      <c r="HG233" s="85"/>
      <c r="HH233" s="85"/>
      <c r="HI233" s="85"/>
      <c r="HJ233" s="85"/>
      <c r="HK233" s="85"/>
      <c r="HL233" s="85"/>
      <c r="HM233" s="85"/>
      <c r="HN233" s="85"/>
      <c r="HO233" s="85"/>
      <c r="HP233" s="85"/>
      <c r="HQ233" s="85"/>
      <c r="HR233" s="85"/>
      <c r="HS233" s="85"/>
      <c r="HT233" s="85"/>
      <c r="HU233" s="85"/>
      <c r="HV233" s="85"/>
      <c r="HW233" s="85"/>
      <c r="HX233" s="85"/>
      <c r="HY233" s="85"/>
      <c r="HZ233" s="85"/>
      <c r="IA233" s="85"/>
      <c r="IB233" s="85"/>
      <c r="IC233" s="85"/>
      <c r="ID233" s="85"/>
      <c r="IE233" s="85"/>
      <c r="IF233" s="85"/>
      <c r="IG233" s="85"/>
      <c r="IH233" s="85"/>
      <c r="II233" s="85"/>
      <c r="IJ233" s="85"/>
      <c r="IK233" s="85"/>
      <c r="IL233" s="85"/>
      <c r="IM233" s="85"/>
      <c r="IN233" s="85"/>
      <c r="IO233" s="85"/>
      <c r="IP233" s="85"/>
      <c r="IQ233" s="85"/>
      <c r="IR233" s="85"/>
      <c r="IS233" s="85"/>
      <c r="IT233" s="85"/>
      <c r="IU233" s="85"/>
      <c r="IV233" s="85"/>
    </row>
    <row r="234" spans="1:5" s="85" customFormat="1" ht="15" customHeight="1">
      <c r="A234" s="104">
        <v>2019901</v>
      </c>
      <c r="B234" s="105" t="s">
        <v>192</v>
      </c>
      <c r="C234" s="103"/>
      <c r="E234" s="87"/>
    </row>
    <row r="235" spans="1:256" s="86" customFormat="1" ht="15" customHeight="1">
      <c r="A235" s="104">
        <v>2019999</v>
      </c>
      <c r="B235" s="105" t="s">
        <v>193</v>
      </c>
      <c r="C235" s="103">
        <v>3087</v>
      </c>
      <c r="D235" s="85"/>
      <c r="E235" s="88"/>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c r="AF235" s="85"/>
      <c r="AG235" s="85"/>
      <c r="AH235" s="85"/>
      <c r="AI235" s="85"/>
      <c r="AJ235" s="85"/>
      <c r="AK235" s="85"/>
      <c r="AL235" s="85"/>
      <c r="AM235" s="85"/>
      <c r="AN235" s="85"/>
      <c r="AO235" s="85"/>
      <c r="AP235" s="85"/>
      <c r="AQ235" s="85"/>
      <c r="AR235" s="85"/>
      <c r="AS235" s="85"/>
      <c r="AT235" s="85"/>
      <c r="AU235" s="85"/>
      <c r="AV235" s="85"/>
      <c r="AW235" s="85"/>
      <c r="AX235" s="85"/>
      <c r="AY235" s="85"/>
      <c r="AZ235" s="85"/>
      <c r="BA235" s="85"/>
      <c r="BB235" s="85"/>
      <c r="BC235" s="85"/>
      <c r="BD235" s="85"/>
      <c r="BE235" s="85"/>
      <c r="BF235" s="85"/>
      <c r="BG235" s="85"/>
      <c r="BH235" s="85"/>
      <c r="BI235" s="85"/>
      <c r="BJ235" s="85"/>
      <c r="BK235" s="85"/>
      <c r="BL235" s="85"/>
      <c r="BM235" s="85"/>
      <c r="BN235" s="85"/>
      <c r="BO235" s="85"/>
      <c r="BP235" s="85"/>
      <c r="BQ235" s="85"/>
      <c r="BR235" s="85"/>
      <c r="BS235" s="85"/>
      <c r="BT235" s="85"/>
      <c r="BU235" s="85"/>
      <c r="BV235" s="85"/>
      <c r="BW235" s="85"/>
      <c r="BX235" s="85"/>
      <c r="BY235" s="85"/>
      <c r="BZ235" s="85"/>
      <c r="CA235" s="85"/>
      <c r="CB235" s="85"/>
      <c r="CC235" s="85"/>
      <c r="CD235" s="85"/>
      <c r="CE235" s="85"/>
      <c r="CF235" s="85"/>
      <c r="CG235" s="85"/>
      <c r="CH235" s="85"/>
      <c r="CI235" s="85"/>
      <c r="CJ235" s="85"/>
      <c r="CK235" s="85"/>
      <c r="CL235" s="85"/>
      <c r="CM235" s="85"/>
      <c r="CN235" s="85"/>
      <c r="CO235" s="85"/>
      <c r="CP235" s="85"/>
      <c r="CQ235" s="85"/>
      <c r="CR235" s="85"/>
      <c r="CS235" s="85"/>
      <c r="CT235" s="85"/>
      <c r="CU235" s="85"/>
      <c r="CV235" s="85"/>
      <c r="CW235" s="85"/>
      <c r="CX235" s="85"/>
      <c r="CY235" s="85"/>
      <c r="CZ235" s="85"/>
      <c r="DA235" s="85"/>
      <c r="DB235" s="85"/>
      <c r="DC235" s="85"/>
      <c r="DD235" s="85"/>
      <c r="DE235" s="85"/>
      <c r="DF235" s="85"/>
      <c r="DG235" s="85"/>
      <c r="DH235" s="85"/>
      <c r="DI235" s="85"/>
      <c r="DJ235" s="85"/>
      <c r="DK235" s="85"/>
      <c r="DL235" s="85"/>
      <c r="DM235" s="85"/>
      <c r="DN235" s="85"/>
      <c r="DO235" s="85"/>
      <c r="DP235" s="85"/>
      <c r="DQ235" s="85"/>
      <c r="DR235" s="85"/>
      <c r="DS235" s="85"/>
      <c r="DT235" s="85"/>
      <c r="DU235" s="85"/>
      <c r="DV235" s="85"/>
      <c r="DW235" s="85"/>
      <c r="DX235" s="85"/>
      <c r="DY235" s="85"/>
      <c r="DZ235" s="85"/>
      <c r="EA235" s="85"/>
      <c r="EB235" s="85"/>
      <c r="EC235" s="85"/>
      <c r="ED235" s="85"/>
      <c r="EE235" s="85"/>
      <c r="EF235" s="85"/>
      <c r="EG235" s="85"/>
      <c r="EH235" s="85"/>
      <c r="EI235" s="85"/>
      <c r="EJ235" s="85"/>
      <c r="EK235" s="85"/>
      <c r="EL235" s="85"/>
      <c r="EM235" s="85"/>
      <c r="EN235" s="85"/>
      <c r="EO235" s="85"/>
      <c r="EP235" s="85"/>
      <c r="EQ235" s="85"/>
      <c r="ER235" s="85"/>
      <c r="ES235" s="85"/>
      <c r="ET235" s="85"/>
      <c r="EU235" s="85"/>
      <c r="EV235" s="85"/>
      <c r="EW235" s="85"/>
      <c r="EX235" s="85"/>
      <c r="EY235" s="85"/>
      <c r="EZ235" s="85"/>
      <c r="FA235" s="85"/>
      <c r="FB235" s="85"/>
      <c r="FC235" s="85"/>
      <c r="FD235" s="85"/>
      <c r="FE235" s="85"/>
      <c r="FF235" s="85"/>
      <c r="FG235" s="85"/>
      <c r="FH235" s="85"/>
      <c r="FI235" s="85"/>
      <c r="FJ235" s="85"/>
      <c r="FK235" s="85"/>
      <c r="FL235" s="85"/>
      <c r="FM235" s="85"/>
      <c r="FN235" s="85"/>
      <c r="FO235" s="85"/>
      <c r="FP235" s="85"/>
      <c r="FQ235" s="85"/>
      <c r="FR235" s="85"/>
      <c r="FS235" s="85"/>
      <c r="FT235" s="85"/>
      <c r="FU235" s="85"/>
      <c r="FV235" s="85"/>
      <c r="FW235" s="85"/>
      <c r="FX235" s="85"/>
      <c r="FY235" s="85"/>
      <c r="FZ235" s="85"/>
      <c r="GA235" s="85"/>
      <c r="GB235" s="85"/>
      <c r="GC235" s="85"/>
      <c r="GD235" s="85"/>
      <c r="GE235" s="85"/>
      <c r="GF235" s="85"/>
      <c r="GG235" s="85"/>
      <c r="GH235" s="85"/>
      <c r="GI235" s="85"/>
      <c r="GJ235" s="85"/>
      <c r="GK235" s="85"/>
      <c r="GL235" s="85"/>
      <c r="GM235" s="85"/>
      <c r="GN235" s="85"/>
      <c r="GO235" s="85"/>
      <c r="GP235" s="85"/>
      <c r="GQ235" s="85"/>
      <c r="GR235" s="85"/>
      <c r="GS235" s="85"/>
      <c r="GT235" s="85"/>
      <c r="GU235" s="85"/>
      <c r="GV235" s="85"/>
      <c r="GW235" s="85"/>
      <c r="GX235" s="85"/>
      <c r="GY235" s="85"/>
      <c r="GZ235" s="85"/>
      <c r="HA235" s="85"/>
      <c r="HB235" s="85"/>
      <c r="HC235" s="85"/>
      <c r="HD235" s="85"/>
      <c r="HE235" s="85"/>
      <c r="HF235" s="85"/>
      <c r="HG235" s="85"/>
      <c r="HH235" s="85"/>
      <c r="HI235" s="85"/>
      <c r="HJ235" s="85"/>
      <c r="HK235" s="85"/>
      <c r="HL235" s="85"/>
      <c r="HM235" s="85"/>
      <c r="HN235" s="85"/>
      <c r="HO235" s="85"/>
      <c r="HP235" s="85"/>
      <c r="HQ235" s="85"/>
      <c r="HR235" s="85"/>
      <c r="HS235" s="85"/>
      <c r="HT235" s="85"/>
      <c r="HU235" s="85"/>
      <c r="HV235" s="85"/>
      <c r="HW235" s="85"/>
      <c r="HX235" s="85"/>
      <c r="HY235" s="85"/>
      <c r="HZ235" s="85"/>
      <c r="IA235" s="85"/>
      <c r="IB235" s="85"/>
      <c r="IC235" s="85"/>
      <c r="ID235" s="85"/>
      <c r="IE235" s="85"/>
      <c r="IF235" s="85"/>
      <c r="IG235" s="85"/>
      <c r="IH235" s="85"/>
      <c r="II235" s="85"/>
      <c r="IJ235" s="85"/>
      <c r="IK235" s="85"/>
      <c r="IL235" s="85"/>
      <c r="IM235" s="85"/>
      <c r="IN235" s="85"/>
      <c r="IO235" s="85"/>
      <c r="IP235" s="85"/>
      <c r="IQ235" s="85"/>
      <c r="IR235" s="85"/>
      <c r="IS235" s="85"/>
      <c r="IT235" s="85"/>
      <c r="IU235" s="85"/>
      <c r="IV235" s="85"/>
    </row>
    <row r="236" spans="1:5" s="85" customFormat="1" ht="15" customHeight="1">
      <c r="A236" s="104">
        <v>202</v>
      </c>
      <c r="B236" s="105" t="s">
        <v>194</v>
      </c>
      <c r="C236" s="103">
        <f>SUM(C237,C242,C244)</f>
        <v>0</v>
      </c>
      <c r="E236" s="88">
        <f>D236-C236</f>
        <v>0</v>
      </c>
    </row>
    <row r="237" spans="1:5" s="85" customFormat="1" ht="15" customHeight="1">
      <c r="A237" s="104">
        <v>20205</v>
      </c>
      <c r="B237" s="105" t="s">
        <v>195</v>
      </c>
      <c r="C237" s="103">
        <f>SUM(C238:C241)</f>
        <v>0</v>
      </c>
      <c r="E237" s="87"/>
    </row>
    <row r="238" spans="1:5" s="85" customFormat="1" ht="15" customHeight="1">
      <c r="A238" s="104">
        <v>2020503</v>
      </c>
      <c r="B238" s="105" t="s">
        <v>196</v>
      </c>
      <c r="C238" s="103"/>
      <c r="E238" s="87"/>
    </row>
    <row r="239" spans="1:5" s="85" customFormat="1" ht="15" customHeight="1">
      <c r="A239" s="104">
        <v>2020504</v>
      </c>
      <c r="B239" s="105" t="s">
        <v>197</v>
      </c>
      <c r="C239" s="103"/>
      <c r="E239" s="87"/>
    </row>
    <row r="240" spans="1:5" s="85" customFormat="1" ht="15" customHeight="1">
      <c r="A240" s="104">
        <v>2020505</v>
      </c>
      <c r="B240" s="105" t="s">
        <v>198</v>
      </c>
      <c r="C240" s="103"/>
      <c r="E240" s="87"/>
    </row>
    <row r="241" spans="1:5" s="85" customFormat="1" ht="15" customHeight="1">
      <c r="A241" s="104">
        <v>2020599</v>
      </c>
      <c r="B241" s="105" t="s">
        <v>199</v>
      </c>
      <c r="C241" s="103"/>
      <c r="E241" s="87"/>
    </row>
    <row r="242" spans="1:5" s="85" customFormat="1" ht="15" customHeight="1">
      <c r="A242" s="104">
        <v>20206</v>
      </c>
      <c r="B242" s="105" t="s">
        <v>200</v>
      </c>
      <c r="C242" s="103">
        <f>SUM(C243)</f>
        <v>0</v>
      </c>
      <c r="E242" s="87"/>
    </row>
    <row r="243" spans="1:5" s="85" customFormat="1" ht="15" customHeight="1">
      <c r="A243" s="104">
        <v>2020601</v>
      </c>
      <c r="B243" s="105" t="s">
        <v>201</v>
      </c>
      <c r="C243" s="103"/>
      <c r="E243" s="87"/>
    </row>
    <row r="244" spans="1:5" s="85" customFormat="1" ht="15" customHeight="1">
      <c r="A244" s="104">
        <v>20299</v>
      </c>
      <c r="B244" s="105" t="s">
        <v>202</v>
      </c>
      <c r="C244" s="103">
        <f>SUM(C245)</f>
        <v>0</v>
      </c>
      <c r="E244" s="87"/>
    </row>
    <row r="245" spans="1:5" s="85" customFormat="1" ht="15" customHeight="1">
      <c r="A245" s="104">
        <v>2029999</v>
      </c>
      <c r="B245" s="105" t="s">
        <v>203</v>
      </c>
      <c r="C245" s="103"/>
      <c r="E245" s="87"/>
    </row>
    <row r="246" spans="1:5" s="85" customFormat="1" ht="15" customHeight="1">
      <c r="A246" s="104">
        <v>203</v>
      </c>
      <c r="B246" s="105" t="s">
        <v>204</v>
      </c>
      <c r="C246" s="103">
        <f>SUM(C247,C251,C253,C255,C263)</f>
        <v>0</v>
      </c>
      <c r="E246" s="88">
        <f>D246-C246</f>
        <v>0</v>
      </c>
    </row>
    <row r="247" spans="1:5" s="85" customFormat="1" ht="15" customHeight="1">
      <c r="A247" s="104">
        <v>20301</v>
      </c>
      <c r="B247" s="105" t="s">
        <v>205</v>
      </c>
      <c r="C247" s="103">
        <f>SUM(C248:C250)</f>
        <v>0</v>
      </c>
      <c r="E247" s="87"/>
    </row>
    <row r="248" spans="1:5" s="85" customFormat="1" ht="15" customHeight="1">
      <c r="A248" s="104">
        <v>2030101</v>
      </c>
      <c r="B248" s="105" t="s">
        <v>206</v>
      </c>
      <c r="C248" s="103"/>
      <c r="E248" s="87"/>
    </row>
    <row r="249" spans="1:5" s="85" customFormat="1" ht="15" customHeight="1">
      <c r="A249" s="104">
        <v>2030102</v>
      </c>
      <c r="B249" s="105" t="s">
        <v>207</v>
      </c>
      <c r="C249" s="103"/>
      <c r="E249" s="87"/>
    </row>
    <row r="250" spans="1:5" s="85" customFormat="1" ht="15" customHeight="1">
      <c r="A250" s="104">
        <v>2030199</v>
      </c>
      <c r="B250" s="105" t="s">
        <v>208</v>
      </c>
      <c r="C250" s="103"/>
      <c r="E250" s="87"/>
    </row>
    <row r="251" spans="1:5" s="85" customFormat="1" ht="15" customHeight="1">
      <c r="A251" s="104">
        <v>20304</v>
      </c>
      <c r="B251" s="105" t="s">
        <v>209</v>
      </c>
      <c r="C251" s="103">
        <f>SUM(C252)</f>
        <v>0</v>
      </c>
      <c r="E251" s="87"/>
    </row>
    <row r="252" spans="1:5" s="85" customFormat="1" ht="15" customHeight="1">
      <c r="A252" s="104">
        <v>2030401</v>
      </c>
      <c r="B252" s="105" t="s">
        <v>210</v>
      </c>
      <c r="C252" s="103"/>
      <c r="E252" s="87"/>
    </row>
    <row r="253" spans="1:5" s="85" customFormat="1" ht="15" customHeight="1">
      <c r="A253" s="104">
        <v>20305</v>
      </c>
      <c r="B253" s="105" t="s">
        <v>211</v>
      </c>
      <c r="C253" s="103">
        <f>SUM(C254)</f>
        <v>0</v>
      </c>
      <c r="E253" s="87"/>
    </row>
    <row r="254" spans="1:5" s="85" customFormat="1" ht="15" customHeight="1">
      <c r="A254" s="104">
        <v>2030501</v>
      </c>
      <c r="B254" s="105" t="s">
        <v>212</v>
      </c>
      <c r="C254" s="103"/>
      <c r="E254" s="87"/>
    </row>
    <row r="255" spans="1:5" s="85" customFormat="1" ht="15" customHeight="1">
      <c r="A255" s="104">
        <v>20306</v>
      </c>
      <c r="B255" s="105" t="s">
        <v>213</v>
      </c>
      <c r="C255" s="103">
        <f>SUM(C256:C262)</f>
        <v>0</v>
      </c>
      <c r="E255" s="87"/>
    </row>
    <row r="256" spans="1:5" s="85" customFormat="1" ht="15" customHeight="1">
      <c r="A256" s="104">
        <v>2030601</v>
      </c>
      <c r="B256" s="105" t="s">
        <v>214</v>
      </c>
      <c r="C256" s="103"/>
      <c r="E256" s="87"/>
    </row>
    <row r="257" spans="1:5" s="85" customFormat="1" ht="15" customHeight="1">
      <c r="A257" s="104">
        <v>2030602</v>
      </c>
      <c r="B257" s="105" t="s">
        <v>215</v>
      </c>
      <c r="C257" s="103"/>
      <c r="E257" s="87"/>
    </row>
    <row r="258" spans="1:5" s="85" customFormat="1" ht="15" customHeight="1">
      <c r="A258" s="104">
        <v>2030603</v>
      </c>
      <c r="B258" s="105" t="s">
        <v>216</v>
      </c>
      <c r="C258" s="103"/>
      <c r="E258" s="87"/>
    </row>
    <row r="259" spans="1:5" s="85" customFormat="1" ht="15" customHeight="1">
      <c r="A259" s="104">
        <v>2030604</v>
      </c>
      <c r="B259" s="105" t="s">
        <v>217</v>
      </c>
      <c r="C259" s="103"/>
      <c r="E259" s="87"/>
    </row>
    <row r="260" spans="1:5" s="85" customFormat="1" ht="15" customHeight="1">
      <c r="A260" s="104">
        <v>2030607</v>
      </c>
      <c r="B260" s="105" t="s">
        <v>218</v>
      </c>
      <c r="C260" s="103"/>
      <c r="E260" s="87"/>
    </row>
    <row r="261" spans="1:5" s="85" customFormat="1" ht="15" customHeight="1">
      <c r="A261" s="104">
        <v>2030608</v>
      </c>
      <c r="B261" s="105" t="s">
        <v>219</v>
      </c>
      <c r="C261" s="103"/>
      <c r="E261" s="87"/>
    </row>
    <row r="262" spans="1:5" s="85" customFormat="1" ht="15" customHeight="1">
      <c r="A262" s="104">
        <v>2030699</v>
      </c>
      <c r="B262" s="105" t="s">
        <v>220</v>
      </c>
      <c r="C262" s="103"/>
      <c r="E262" s="87"/>
    </row>
    <row r="263" spans="1:5" s="85" customFormat="1" ht="15" customHeight="1">
      <c r="A263" s="104">
        <v>20399</v>
      </c>
      <c r="B263" s="105" t="s">
        <v>221</v>
      </c>
      <c r="C263" s="103">
        <f>SUM(C264)</f>
        <v>0</v>
      </c>
      <c r="E263" s="87"/>
    </row>
    <row r="264" spans="1:5" s="85" customFormat="1" ht="15" customHeight="1">
      <c r="A264" s="104">
        <v>2039999</v>
      </c>
      <c r="B264" s="105" t="s">
        <v>222</v>
      </c>
      <c r="C264" s="103"/>
      <c r="E264" s="87"/>
    </row>
    <row r="265" spans="1:256" s="86" customFormat="1" ht="15" customHeight="1">
      <c r="A265" s="104">
        <v>204</v>
      </c>
      <c r="B265" s="105" t="s">
        <v>223</v>
      </c>
      <c r="C265" s="103">
        <f>SUM(C266,C269,C280,C287,C295,C304,C318,C328,C338,C346,C352)</f>
        <v>15880</v>
      </c>
      <c r="D265" s="85">
        <v>15880</v>
      </c>
      <c r="E265" s="88">
        <f>D265-C265</f>
        <v>0</v>
      </c>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c r="AG265" s="85"/>
      <c r="AH265" s="85"/>
      <c r="AI265" s="85"/>
      <c r="AJ265" s="85"/>
      <c r="AK265" s="85"/>
      <c r="AL265" s="85"/>
      <c r="AM265" s="85"/>
      <c r="AN265" s="85"/>
      <c r="AO265" s="85"/>
      <c r="AP265" s="85"/>
      <c r="AQ265" s="85"/>
      <c r="AR265" s="85"/>
      <c r="AS265" s="85"/>
      <c r="AT265" s="85"/>
      <c r="AU265" s="85"/>
      <c r="AV265" s="85"/>
      <c r="AW265" s="85"/>
      <c r="AX265" s="85"/>
      <c r="AY265" s="85"/>
      <c r="AZ265" s="85"/>
      <c r="BA265" s="85"/>
      <c r="BB265" s="85"/>
      <c r="BC265" s="85"/>
      <c r="BD265" s="85"/>
      <c r="BE265" s="85"/>
      <c r="BF265" s="85"/>
      <c r="BG265" s="85"/>
      <c r="BH265" s="85"/>
      <c r="BI265" s="85"/>
      <c r="BJ265" s="85"/>
      <c r="BK265" s="85"/>
      <c r="BL265" s="85"/>
      <c r="BM265" s="85"/>
      <c r="BN265" s="85"/>
      <c r="BO265" s="85"/>
      <c r="BP265" s="85"/>
      <c r="BQ265" s="85"/>
      <c r="BR265" s="85"/>
      <c r="BS265" s="85"/>
      <c r="BT265" s="85"/>
      <c r="BU265" s="85"/>
      <c r="BV265" s="85"/>
      <c r="BW265" s="85"/>
      <c r="BX265" s="85"/>
      <c r="BY265" s="85"/>
      <c r="BZ265" s="85"/>
      <c r="CA265" s="85"/>
      <c r="CB265" s="85"/>
      <c r="CC265" s="85"/>
      <c r="CD265" s="85"/>
      <c r="CE265" s="85"/>
      <c r="CF265" s="85"/>
      <c r="CG265" s="85"/>
      <c r="CH265" s="85"/>
      <c r="CI265" s="85"/>
      <c r="CJ265" s="85"/>
      <c r="CK265" s="85"/>
      <c r="CL265" s="85"/>
      <c r="CM265" s="85"/>
      <c r="CN265" s="85"/>
      <c r="CO265" s="85"/>
      <c r="CP265" s="85"/>
      <c r="CQ265" s="85"/>
      <c r="CR265" s="85"/>
      <c r="CS265" s="85"/>
      <c r="CT265" s="85"/>
      <c r="CU265" s="85"/>
      <c r="CV265" s="85"/>
      <c r="CW265" s="85"/>
      <c r="CX265" s="85"/>
      <c r="CY265" s="85"/>
      <c r="CZ265" s="85"/>
      <c r="DA265" s="85"/>
      <c r="DB265" s="85"/>
      <c r="DC265" s="85"/>
      <c r="DD265" s="85"/>
      <c r="DE265" s="85"/>
      <c r="DF265" s="85"/>
      <c r="DG265" s="85"/>
      <c r="DH265" s="85"/>
      <c r="DI265" s="85"/>
      <c r="DJ265" s="85"/>
      <c r="DK265" s="85"/>
      <c r="DL265" s="85"/>
      <c r="DM265" s="85"/>
      <c r="DN265" s="85"/>
      <c r="DO265" s="85"/>
      <c r="DP265" s="85"/>
      <c r="DQ265" s="85"/>
      <c r="DR265" s="85"/>
      <c r="DS265" s="85"/>
      <c r="DT265" s="85"/>
      <c r="DU265" s="85"/>
      <c r="DV265" s="85"/>
      <c r="DW265" s="85"/>
      <c r="DX265" s="85"/>
      <c r="DY265" s="85"/>
      <c r="DZ265" s="85"/>
      <c r="EA265" s="85"/>
      <c r="EB265" s="85"/>
      <c r="EC265" s="85"/>
      <c r="ED265" s="85"/>
      <c r="EE265" s="85"/>
      <c r="EF265" s="85"/>
      <c r="EG265" s="85"/>
      <c r="EH265" s="85"/>
      <c r="EI265" s="85"/>
      <c r="EJ265" s="85"/>
      <c r="EK265" s="85"/>
      <c r="EL265" s="85"/>
      <c r="EM265" s="85"/>
      <c r="EN265" s="85"/>
      <c r="EO265" s="85"/>
      <c r="EP265" s="85"/>
      <c r="EQ265" s="85"/>
      <c r="ER265" s="85"/>
      <c r="ES265" s="85"/>
      <c r="ET265" s="85"/>
      <c r="EU265" s="85"/>
      <c r="EV265" s="85"/>
      <c r="EW265" s="85"/>
      <c r="EX265" s="85"/>
      <c r="EY265" s="85"/>
      <c r="EZ265" s="85"/>
      <c r="FA265" s="85"/>
      <c r="FB265" s="85"/>
      <c r="FC265" s="85"/>
      <c r="FD265" s="85"/>
      <c r="FE265" s="85"/>
      <c r="FF265" s="85"/>
      <c r="FG265" s="85"/>
      <c r="FH265" s="85"/>
      <c r="FI265" s="85"/>
      <c r="FJ265" s="85"/>
      <c r="FK265" s="85"/>
      <c r="FL265" s="85"/>
      <c r="FM265" s="85"/>
      <c r="FN265" s="85"/>
      <c r="FO265" s="85"/>
      <c r="FP265" s="85"/>
      <c r="FQ265" s="85"/>
      <c r="FR265" s="85"/>
      <c r="FS265" s="85"/>
      <c r="FT265" s="85"/>
      <c r="FU265" s="85"/>
      <c r="FV265" s="85"/>
      <c r="FW265" s="85"/>
      <c r="FX265" s="85"/>
      <c r="FY265" s="85"/>
      <c r="FZ265" s="85"/>
      <c r="GA265" s="85"/>
      <c r="GB265" s="85"/>
      <c r="GC265" s="85"/>
      <c r="GD265" s="85"/>
      <c r="GE265" s="85"/>
      <c r="GF265" s="85"/>
      <c r="GG265" s="85"/>
      <c r="GH265" s="85"/>
      <c r="GI265" s="85"/>
      <c r="GJ265" s="85"/>
      <c r="GK265" s="85"/>
      <c r="GL265" s="85"/>
      <c r="GM265" s="85"/>
      <c r="GN265" s="85"/>
      <c r="GO265" s="85"/>
      <c r="GP265" s="85"/>
      <c r="GQ265" s="85"/>
      <c r="GR265" s="85"/>
      <c r="GS265" s="85"/>
      <c r="GT265" s="85"/>
      <c r="GU265" s="85"/>
      <c r="GV265" s="85"/>
      <c r="GW265" s="85"/>
      <c r="GX265" s="85"/>
      <c r="GY265" s="85"/>
      <c r="GZ265" s="85"/>
      <c r="HA265" s="85"/>
      <c r="HB265" s="85"/>
      <c r="HC265" s="85"/>
      <c r="HD265" s="85"/>
      <c r="HE265" s="85"/>
      <c r="HF265" s="85"/>
      <c r="HG265" s="85"/>
      <c r="HH265" s="85"/>
      <c r="HI265" s="85"/>
      <c r="HJ265" s="85"/>
      <c r="HK265" s="85"/>
      <c r="HL265" s="85"/>
      <c r="HM265" s="85"/>
      <c r="HN265" s="85"/>
      <c r="HO265" s="85"/>
      <c r="HP265" s="85"/>
      <c r="HQ265" s="85"/>
      <c r="HR265" s="85"/>
      <c r="HS265" s="85"/>
      <c r="HT265" s="85"/>
      <c r="HU265" s="85"/>
      <c r="HV265" s="85"/>
      <c r="HW265" s="85"/>
      <c r="HX265" s="85"/>
      <c r="HY265" s="85"/>
      <c r="HZ265" s="85"/>
      <c r="IA265" s="85"/>
      <c r="IB265" s="85"/>
      <c r="IC265" s="85"/>
      <c r="ID265" s="85"/>
      <c r="IE265" s="85"/>
      <c r="IF265" s="85"/>
      <c r="IG265" s="85"/>
      <c r="IH265" s="85"/>
      <c r="II265" s="85"/>
      <c r="IJ265" s="85"/>
      <c r="IK265" s="85"/>
      <c r="IL265" s="85"/>
      <c r="IM265" s="85"/>
      <c r="IN265" s="85"/>
      <c r="IO265" s="85"/>
      <c r="IP265" s="85"/>
      <c r="IQ265" s="85"/>
      <c r="IR265" s="85"/>
      <c r="IS265" s="85"/>
      <c r="IT265" s="85"/>
      <c r="IU265" s="85"/>
      <c r="IV265" s="85"/>
    </row>
    <row r="266" spans="1:5" s="85" customFormat="1" ht="15" customHeight="1">
      <c r="A266" s="104">
        <v>20401</v>
      </c>
      <c r="B266" s="105" t="s">
        <v>224</v>
      </c>
      <c r="C266" s="103">
        <f>SUM(C267:C268)</f>
        <v>0</v>
      </c>
      <c r="E266" s="87"/>
    </row>
    <row r="267" spans="1:5" s="85" customFormat="1" ht="15" customHeight="1">
      <c r="A267" s="104">
        <v>2040101</v>
      </c>
      <c r="B267" s="105" t="s">
        <v>225</v>
      </c>
      <c r="C267" s="103"/>
      <c r="E267" s="87"/>
    </row>
    <row r="268" spans="1:5" s="85" customFormat="1" ht="15" customHeight="1">
      <c r="A268" s="104">
        <v>2040199</v>
      </c>
      <c r="B268" s="105" t="s">
        <v>226</v>
      </c>
      <c r="C268" s="103"/>
      <c r="E268" s="87"/>
    </row>
    <row r="269" spans="1:256" s="86" customFormat="1" ht="15" customHeight="1">
      <c r="A269" s="104">
        <v>20402</v>
      </c>
      <c r="B269" s="105" t="s">
        <v>227</v>
      </c>
      <c r="C269" s="103">
        <f>SUM(C270:C279)</f>
        <v>14647</v>
      </c>
      <c r="D269" s="85"/>
      <c r="E269" s="88"/>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c r="AG269" s="85"/>
      <c r="AH269" s="85"/>
      <c r="AI269" s="85"/>
      <c r="AJ269" s="85"/>
      <c r="AK269" s="85"/>
      <c r="AL269" s="85"/>
      <c r="AM269" s="85"/>
      <c r="AN269" s="85"/>
      <c r="AO269" s="85"/>
      <c r="AP269" s="85"/>
      <c r="AQ269" s="85"/>
      <c r="AR269" s="85"/>
      <c r="AS269" s="85"/>
      <c r="AT269" s="85"/>
      <c r="AU269" s="85"/>
      <c r="AV269" s="85"/>
      <c r="AW269" s="85"/>
      <c r="AX269" s="85"/>
      <c r="AY269" s="85"/>
      <c r="AZ269" s="85"/>
      <c r="BA269" s="85"/>
      <c r="BB269" s="85"/>
      <c r="BC269" s="85"/>
      <c r="BD269" s="85"/>
      <c r="BE269" s="85"/>
      <c r="BF269" s="85"/>
      <c r="BG269" s="85"/>
      <c r="BH269" s="85"/>
      <c r="BI269" s="85"/>
      <c r="BJ269" s="85"/>
      <c r="BK269" s="85"/>
      <c r="BL269" s="85"/>
      <c r="BM269" s="85"/>
      <c r="BN269" s="85"/>
      <c r="BO269" s="85"/>
      <c r="BP269" s="85"/>
      <c r="BQ269" s="85"/>
      <c r="BR269" s="85"/>
      <c r="BS269" s="85"/>
      <c r="BT269" s="85"/>
      <c r="BU269" s="85"/>
      <c r="BV269" s="85"/>
      <c r="BW269" s="85"/>
      <c r="BX269" s="85"/>
      <c r="BY269" s="85"/>
      <c r="BZ269" s="85"/>
      <c r="CA269" s="85"/>
      <c r="CB269" s="85"/>
      <c r="CC269" s="85"/>
      <c r="CD269" s="85"/>
      <c r="CE269" s="85"/>
      <c r="CF269" s="85"/>
      <c r="CG269" s="85"/>
      <c r="CH269" s="85"/>
      <c r="CI269" s="85"/>
      <c r="CJ269" s="85"/>
      <c r="CK269" s="85"/>
      <c r="CL269" s="85"/>
      <c r="CM269" s="85"/>
      <c r="CN269" s="85"/>
      <c r="CO269" s="85"/>
      <c r="CP269" s="85"/>
      <c r="CQ269" s="85"/>
      <c r="CR269" s="85"/>
      <c r="CS269" s="85"/>
      <c r="CT269" s="85"/>
      <c r="CU269" s="85"/>
      <c r="CV269" s="85"/>
      <c r="CW269" s="85"/>
      <c r="CX269" s="85"/>
      <c r="CY269" s="85"/>
      <c r="CZ269" s="85"/>
      <c r="DA269" s="85"/>
      <c r="DB269" s="85"/>
      <c r="DC269" s="85"/>
      <c r="DD269" s="85"/>
      <c r="DE269" s="85"/>
      <c r="DF269" s="85"/>
      <c r="DG269" s="85"/>
      <c r="DH269" s="85"/>
      <c r="DI269" s="85"/>
      <c r="DJ269" s="85"/>
      <c r="DK269" s="85"/>
      <c r="DL269" s="85"/>
      <c r="DM269" s="85"/>
      <c r="DN269" s="85"/>
      <c r="DO269" s="85"/>
      <c r="DP269" s="85"/>
      <c r="DQ269" s="85"/>
      <c r="DR269" s="85"/>
      <c r="DS269" s="85"/>
      <c r="DT269" s="85"/>
      <c r="DU269" s="85"/>
      <c r="DV269" s="85"/>
      <c r="DW269" s="85"/>
      <c r="DX269" s="85"/>
      <c r="DY269" s="85"/>
      <c r="DZ269" s="85"/>
      <c r="EA269" s="85"/>
      <c r="EB269" s="85"/>
      <c r="EC269" s="85"/>
      <c r="ED269" s="85"/>
      <c r="EE269" s="85"/>
      <c r="EF269" s="85"/>
      <c r="EG269" s="85"/>
      <c r="EH269" s="85"/>
      <c r="EI269" s="85"/>
      <c r="EJ269" s="85"/>
      <c r="EK269" s="85"/>
      <c r="EL269" s="85"/>
      <c r="EM269" s="85"/>
      <c r="EN269" s="85"/>
      <c r="EO269" s="85"/>
      <c r="EP269" s="85"/>
      <c r="EQ269" s="85"/>
      <c r="ER269" s="85"/>
      <c r="ES269" s="85"/>
      <c r="ET269" s="85"/>
      <c r="EU269" s="85"/>
      <c r="EV269" s="85"/>
      <c r="EW269" s="85"/>
      <c r="EX269" s="85"/>
      <c r="EY269" s="85"/>
      <c r="EZ269" s="85"/>
      <c r="FA269" s="85"/>
      <c r="FB269" s="85"/>
      <c r="FC269" s="85"/>
      <c r="FD269" s="85"/>
      <c r="FE269" s="85"/>
      <c r="FF269" s="85"/>
      <c r="FG269" s="85"/>
      <c r="FH269" s="85"/>
      <c r="FI269" s="85"/>
      <c r="FJ269" s="85"/>
      <c r="FK269" s="85"/>
      <c r="FL269" s="85"/>
      <c r="FM269" s="85"/>
      <c r="FN269" s="85"/>
      <c r="FO269" s="85"/>
      <c r="FP269" s="85"/>
      <c r="FQ269" s="85"/>
      <c r="FR269" s="85"/>
      <c r="FS269" s="85"/>
      <c r="FT269" s="85"/>
      <c r="FU269" s="85"/>
      <c r="FV269" s="85"/>
      <c r="FW269" s="85"/>
      <c r="FX269" s="85"/>
      <c r="FY269" s="85"/>
      <c r="FZ269" s="85"/>
      <c r="GA269" s="85"/>
      <c r="GB269" s="85"/>
      <c r="GC269" s="85"/>
      <c r="GD269" s="85"/>
      <c r="GE269" s="85"/>
      <c r="GF269" s="85"/>
      <c r="GG269" s="85"/>
      <c r="GH269" s="85"/>
      <c r="GI269" s="85"/>
      <c r="GJ269" s="85"/>
      <c r="GK269" s="85"/>
      <c r="GL269" s="85"/>
      <c r="GM269" s="85"/>
      <c r="GN269" s="85"/>
      <c r="GO269" s="85"/>
      <c r="GP269" s="85"/>
      <c r="GQ269" s="85"/>
      <c r="GR269" s="85"/>
      <c r="GS269" s="85"/>
      <c r="GT269" s="85"/>
      <c r="GU269" s="85"/>
      <c r="GV269" s="85"/>
      <c r="GW269" s="85"/>
      <c r="GX269" s="85"/>
      <c r="GY269" s="85"/>
      <c r="GZ269" s="85"/>
      <c r="HA269" s="85"/>
      <c r="HB269" s="85"/>
      <c r="HC269" s="85"/>
      <c r="HD269" s="85"/>
      <c r="HE269" s="85"/>
      <c r="HF269" s="85"/>
      <c r="HG269" s="85"/>
      <c r="HH269" s="85"/>
      <c r="HI269" s="85"/>
      <c r="HJ269" s="85"/>
      <c r="HK269" s="85"/>
      <c r="HL269" s="85"/>
      <c r="HM269" s="85"/>
      <c r="HN269" s="85"/>
      <c r="HO269" s="85"/>
      <c r="HP269" s="85"/>
      <c r="HQ269" s="85"/>
      <c r="HR269" s="85"/>
      <c r="HS269" s="85"/>
      <c r="HT269" s="85"/>
      <c r="HU269" s="85"/>
      <c r="HV269" s="85"/>
      <c r="HW269" s="85"/>
      <c r="HX269" s="85"/>
      <c r="HY269" s="85"/>
      <c r="HZ269" s="85"/>
      <c r="IA269" s="85"/>
      <c r="IB269" s="85"/>
      <c r="IC269" s="85"/>
      <c r="ID269" s="85"/>
      <c r="IE269" s="85"/>
      <c r="IF269" s="85"/>
      <c r="IG269" s="85"/>
      <c r="IH269" s="85"/>
      <c r="II269" s="85"/>
      <c r="IJ269" s="85"/>
      <c r="IK269" s="85"/>
      <c r="IL269" s="85"/>
      <c r="IM269" s="85"/>
      <c r="IN269" s="85"/>
      <c r="IO269" s="85"/>
      <c r="IP269" s="85"/>
      <c r="IQ269" s="85"/>
      <c r="IR269" s="85"/>
      <c r="IS269" s="85"/>
      <c r="IT269" s="85"/>
      <c r="IU269" s="85"/>
      <c r="IV269" s="85"/>
    </row>
    <row r="270" spans="1:256" s="86" customFormat="1" ht="15" customHeight="1">
      <c r="A270" s="104">
        <v>2040201</v>
      </c>
      <c r="B270" s="105" t="s">
        <v>67</v>
      </c>
      <c r="C270" s="103">
        <v>11948</v>
      </c>
      <c r="D270" s="85"/>
      <c r="E270" s="88"/>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c r="AG270" s="85"/>
      <c r="AH270" s="85"/>
      <c r="AI270" s="85"/>
      <c r="AJ270" s="85"/>
      <c r="AK270" s="85"/>
      <c r="AL270" s="85"/>
      <c r="AM270" s="85"/>
      <c r="AN270" s="85"/>
      <c r="AO270" s="85"/>
      <c r="AP270" s="85"/>
      <c r="AQ270" s="85"/>
      <c r="AR270" s="85"/>
      <c r="AS270" s="85"/>
      <c r="AT270" s="85"/>
      <c r="AU270" s="85"/>
      <c r="AV270" s="85"/>
      <c r="AW270" s="85"/>
      <c r="AX270" s="85"/>
      <c r="AY270" s="85"/>
      <c r="AZ270" s="85"/>
      <c r="BA270" s="85"/>
      <c r="BB270" s="85"/>
      <c r="BC270" s="85"/>
      <c r="BD270" s="85"/>
      <c r="BE270" s="85"/>
      <c r="BF270" s="85"/>
      <c r="BG270" s="85"/>
      <c r="BH270" s="85"/>
      <c r="BI270" s="85"/>
      <c r="BJ270" s="85"/>
      <c r="BK270" s="85"/>
      <c r="BL270" s="85"/>
      <c r="BM270" s="85"/>
      <c r="BN270" s="85"/>
      <c r="BO270" s="85"/>
      <c r="BP270" s="85"/>
      <c r="BQ270" s="85"/>
      <c r="BR270" s="85"/>
      <c r="BS270" s="85"/>
      <c r="BT270" s="85"/>
      <c r="BU270" s="85"/>
      <c r="BV270" s="85"/>
      <c r="BW270" s="85"/>
      <c r="BX270" s="85"/>
      <c r="BY270" s="85"/>
      <c r="BZ270" s="85"/>
      <c r="CA270" s="85"/>
      <c r="CB270" s="85"/>
      <c r="CC270" s="85"/>
      <c r="CD270" s="85"/>
      <c r="CE270" s="85"/>
      <c r="CF270" s="85"/>
      <c r="CG270" s="85"/>
      <c r="CH270" s="85"/>
      <c r="CI270" s="85"/>
      <c r="CJ270" s="85"/>
      <c r="CK270" s="85"/>
      <c r="CL270" s="85"/>
      <c r="CM270" s="85"/>
      <c r="CN270" s="85"/>
      <c r="CO270" s="85"/>
      <c r="CP270" s="85"/>
      <c r="CQ270" s="85"/>
      <c r="CR270" s="85"/>
      <c r="CS270" s="85"/>
      <c r="CT270" s="85"/>
      <c r="CU270" s="85"/>
      <c r="CV270" s="85"/>
      <c r="CW270" s="85"/>
      <c r="CX270" s="85"/>
      <c r="CY270" s="85"/>
      <c r="CZ270" s="85"/>
      <c r="DA270" s="85"/>
      <c r="DB270" s="85"/>
      <c r="DC270" s="85"/>
      <c r="DD270" s="85"/>
      <c r="DE270" s="85"/>
      <c r="DF270" s="85"/>
      <c r="DG270" s="85"/>
      <c r="DH270" s="85"/>
      <c r="DI270" s="85"/>
      <c r="DJ270" s="85"/>
      <c r="DK270" s="85"/>
      <c r="DL270" s="85"/>
      <c r="DM270" s="85"/>
      <c r="DN270" s="85"/>
      <c r="DO270" s="85"/>
      <c r="DP270" s="85"/>
      <c r="DQ270" s="85"/>
      <c r="DR270" s="85"/>
      <c r="DS270" s="85"/>
      <c r="DT270" s="85"/>
      <c r="DU270" s="85"/>
      <c r="DV270" s="85"/>
      <c r="DW270" s="85"/>
      <c r="DX270" s="85"/>
      <c r="DY270" s="85"/>
      <c r="DZ270" s="85"/>
      <c r="EA270" s="85"/>
      <c r="EB270" s="85"/>
      <c r="EC270" s="85"/>
      <c r="ED270" s="85"/>
      <c r="EE270" s="85"/>
      <c r="EF270" s="85"/>
      <c r="EG270" s="85"/>
      <c r="EH270" s="85"/>
      <c r="EI270" s="85"/>
      <c r="EJ270" s="85"/>
      <c r="EK270" s="85"/>
      <c r="EL270" s="85"/>
      <c r="EM270" s="85"/>
      <c r="EN270" s="85"/>
      <c r="EO270" s="85"/>
      <c r="EP270" s="85"/>
      <c r="EQ270" s="85"/>
      <c r="ER270" s="85"/>
      <c r="ES270" s="85"/>
      <c r="ET270" s="85"/>
      <c r="EU270" s="85"/>
      <c r="EV270" s="85"/>
      <c r="EW270" s="85"/>
      <c r="EX270" s="85"/>
      <c r="EY270" s="85"/>
      <c r="EZ270" s="85"/>
      <c r="FA270" s="85"/>
      <c r="FB270" s="85"/>
      <c r="FC270" s="85"/>
      <c r="FD270" s="85"/>
      <c r="FE270" s="85"/>
      <c r="FF270" s="85"/>
      <c r="FG270" s="85"/>
      <c r="FH270" s="85"/>
      <c r="FI270" s="85"/>
      <c r="FJ270" s="85"/>
      <c r="FK270" s="85"/>
      <c r="FL270" s="85"/>
      <c r="FM270" s="85"/>
      <c r="FN270" s="85"/>
      <c r="FO270" s="85"/>
      <c r="FP270" s="85"/>
      <c r="FQ270" s="85"/>
      <c r="FR270" s="85"/>
      <c r="FS270" s="85"/>
      <c r="FT270" s="85"/>
      <c r="FU270" s="85"/>
      <c r="FV270" s="85"/>
      <c r="FW270" s="85"/>
      <c r="FX270" s="85"/>
      <c r="FY270" s="85"/>
      <c r="FZ270" s="85"/>
      <c r="GA270" s="85"/>
      <c r="GB270" s="85"/>
      <c r="GC270" s="85"/>
      <c r="GD270" s="85"/>
      <c r="GE270" s="85"/>
      <c r="GF270" s="85"/>
      <c r="GG270" s="85"/>
      <c r="GH270" s="85"/>
      <c r="GI270" s="85"/>
      <c r="GJ270" s="85"/>
      <c r="GK270" s="85"/>
      <c r="GL270" s="85"/>
      <c r="GM270" s="85"/>
      <c r="GN270" s="85"/>
      <c r="GO270" s="85"/>
      <c r="GP270" s="85"/>
      <c r="GQ270" s="85"/>
      <c r="GR270" s="85"/>
      <c r="GS270" s="85"/>
      <c r="GT270" s="85"/>
      <c r="GU270" s="85"/>
      <c r="GV270" s="85"/>
      <c r="GW270" s="85"/>
      <c r="GX270" s="85"/>
      <c r="GY270" s="85"/>
      <c r="GZ270" s="85"/>
      <c r="HA270" s="85"/>
      <c r="HB270" s="85"/>
      <c r="HC270" s="85"/>
      <c r="HD270" s="85"/>
      <c r="HE270" s="85"/>
      <c r="HF270" s="85"/>
      <c r="HG270" s="85"/>
      <c r="HH270" s="85"/>
      <c r="HI270" s="85"/>
      <c r="HJ270" s="85"/>
      <c r="HK270" s="85"/>
      <c r="HL270" s="85"/>
      <c r="HM270" s="85"/>
      <c r="HN270" s="85"/>
      <c r="HO270" s="85"/>
      <c r="HP270" s="85"/>
      <c r="HQ270" s="85"/>
      <c r="HR270" s="85"/>
      <c r="HS270" s="85"/>
      <c r="HT270" s="85"/>
      <c r="HU270" s="85"/>
      <c r="HV270" s="85"/>
      <c r="HW270" s="85"/>
      <c r="HX270" s="85"/>
      <c r="HY270" s="85"/>
      <c r="HZ270" s="85"/>
      <c r="IA270" s="85"/>
      <c r="IB270" s="85"/>
      <c r="IC270" s="85"/>
      <c r="ID270" s="85"/>
      <c r="IE270" s="85"/>
      <c r="IF270" s="85"/>
      <c r="IG270" s="85"/>
      <c r="IH270" s="85"/>
      <c r="II270" s="85"/>
      <c r="IJ270" s="85"/>
      <c r="IK270" s="85"/>
      <c r="IL270" s="85"/>
      <c r="IM270" s="85"/>
      <c r="IN270" s="85"/>
      <c r="IO270" s="85"/>
      <c r="IP270" s="85"/>
      <c r="IQ270" s="85"/>
      <c r="IR270" s="85"/>
      <c r="IS270" s="85"/>
      <c r="IT270" s="85"/>
      <c r="IU270" s="85"/>
      <c r="IV270" s="85"/>
    </row>
    <row r="271" spans="1:256" s="86" customFormat="1" ht="15" customHeight="1">
      <c r="A271" s="104">
        <v>2040202</v>
      </c>
      <c r="B271" s="105" t="s">
        <v>68</v>
      </c>
      <c r="C271" s="103">
        <v>862</v>
      </c>
      <c r="D271" s="85"/>
      <c r="E271" s="88"/>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c r="AG271" s="85"/>
      <c r="AH271" s="85"/>
      <c r="AI271" s="85"/>
      <c r="AJ271" s="85"/>
      <c r="AK271" s="85"/>
      <c r="AL271" s="85"/>
      <c r="AM271" s="85"/>
      <c r="AN271" s="85"/>
      <c r="AO271" s="85"/>
      <c r="AP271" s="85"/>
      <c r="AQ271" s="85"/>
      <c r="AR271" s="85"/>
      <c r="AS271" s="85"/>
      <c r="AT271" s="85"/>
      <c r="AU271" s="85"/>
      <c r="AV271" s="85"/>
      <c r="AW271" s="85"/>
      <c r="AX271" s="85"/>
      <c r="AY271" s="85"/>
      <c r="AZ271" s="85"/>
      <c r="BA271" s="85"/>
      <c r="BB271" s="85"/>
      <c r="BC271" s="85"/>
      <c r="BD271" s="85"/>
      <c r="BE271" s="85"/>
      <c r="BF271" s="85"/>
      <c r="BG271" s="85"/>
      <c r="BH271" s="85"/>
      <c r="BI271" s="85"/>
      <c r="BJ271" s="85"/>
      <c r="BK271" s="85"/>
      <c r="BL271" s="85"/>
      <c r="BM271" s="85"/>
      <c r="BN271" s="85"/>
      <c r="BO271" s="85"/>
      <c r="BP271" s="85"/>
      <c r="BQ271" s="85"/>
      <c r="BR271" s="85"/>
      <c r="BS271" s="85"/>
      <c r="BT271" s="85"/>
      <c r="BU271" s="85"/>
      <c r="BV271" s="85"/>
      <c r="BW271" s="85"/>
      <c r="BX271" s="85"/>
      <c r="BY271" s="85"/>
      <c r="BZ271" s="85"/>
      <c r="CA271" s="85"/>
      <c r="CB271" s="85"/>
      <c r="CC271" s="85"/>
      <c r="CD271" s="85"/>
      <c r="CE271" s="85"/>
      <c r="CF271" s="85"/>
      <c r="CG271" s="85"/>
      <c r="CH271" s="85"/>
      <c r="CI271" s="85"/>
      <c r="CJ271" s="85"/>
      <c r="CK271" s="85"/>
      <c r="CL271" s="85"/>
      <c r="CM271" s="85"/>
      <c r="CN271" s="85"/>
      <c r="CO271" s="85"/>
      <c r="CP271" s="85"/>
      <c r="CQ271" s="85"/>
      <c r="CR271" s="85"/>
      <c r="CS271" s="85"/>
      <c r="CT271" s="85"/>
      <c r="CU271" s="85"/>
      <c r="CV271" s="85"/>
      <c r="CW271" s="85"/>
      <c r="CX271" s="85"/>
      <c r="CY271" s="85"/>
      <c r="CZ271" s="85"/>
      <c r="DA271" s="85"/>
      <c r="DB271" s="85"/>
      <c r="DC271" s="85"/>
      <c r="DD271" s="85"/>
      <c r="DE271" s="85"/>
      <c r="DF271" s="85"/>
      <c r="DG271" s="85"/>
      <c r="DH271" s="85"/>
      <c r="DI271" s="85"/>
      <c r="DJ271" s="85"/>
      <c r="DK271" s="85"/>
      <c r="DL271" s="85"/>
      <c r="DM271" s="85"/>
      <c r="DN271" s="85"/>
      <c r="DO271" s="85"/>
      <c r="DP271" s="85"/>
      <c r="DQ271" s="85"/>
      <c r="DR271" s="85"/>
      <c r="DS271" s="85"/>
      <c r="DT271" s="85"/>
      <c r="DU271" s="85"/>
      <c r="DV271" s="85"/>
      <c r="DW271" s="85"/>
      <c r="DX271" s="85"/>
      <c r="DY271" s="85"/>
      <c r="DZ271" s="85"/>
      <c r="EA271" s="85"/>
      <c r="EB271" s="85"/>
      <c r="EC271" s="85"/>
      <c r="ED271" s="85"/>
      <c r="EE271" s="85"/>
      <c r="EF271" s="85"/>
      <c r="EG271" s="85"/>
      <c r="EH271" s="85"/>
      <c r="EI271" s="85"/>
      <c r="EJ271" s="85"/>
      <c r="EK271" s="85"/>
      <c r="EL271" s="85"/>
      <c r="EM271" s="85"/>
      <c r="EN271" s="85"/>
      <c r="EO271" s="85"/>
      <c r="EP271" s="85"/>
      <c r="EQ271" s="85"/>
      <c r="ER271" s="85"/>
      <c r="ES271" s="85"/>
      <c r="ET271" s="85"/>
      <c r="EU271" s="85"/>
      <c r="EV271" s="85"/>
      <c r="EW271" s="85"/>
      <c r="EX271" s="85"/>
      <c r="EY271" s="85"/>
      <c r="EZ271" s="85"/>
      <c r="FA271" s="85"/>
      <c r="FB271" s="85"/>
      <c r="FC271" s="85"/>
      <c r="FD271" s="85"/>
      <c r="FE271" s="85"/>
      <c r="FF271" s="85"/>
      <c r="FG271" s="85"/>
      <c r="FH271" s="85"/>
      <c r="FI271" s="85"/>
      <c r="FJ271" s="85"/>
      <c r="FK271" s="85"/>
      <c r="FL271" s="85"/>
      <c r="FM271" s="85"/>
      <c r="FN271" s="85"/>
      <c r="FO271" s="85"/>
      <c r="FP271" s="85"/>
      <c r="FQ271" s="85"/>
      <c r="FR271" s="85"/>
      <c r="FS271" s="85"/>
      <c r="FT271" s="85"/>
      <c r="FU271" s="85"/>
      <c r="FV271" s="85"/>
      <c r="FW271" s="85"/>
      <c r="FX271" s="85"/>
      <c r="FY271" s="85"/>
      <c r="FZ271" s="85"/>
      <c r="GA271" s="85"/>
      <c r="GB271" s="85"/>
      <c r="GC271" s="85"/>
      <c r="GD271" s="85"/>
      <c r="GE271" s="85"/>
      <c r="GF271" s="85"/>
      <c r="GG271" s="85"/>
      <c r="GH271" s="85"/>
      <c r="GI271" s="85"/>
      <c r="GJ271" s="85"/>
      <c r="GK271" s="85"/>
      <c r="GL271" s="85"/>
      <c r="GM271" s="85"/>
      <c r="GN271" s="85"/>
      <c r="GO271" s="85"/>
      <c r="GP271" s="85"/>
      <c r="GQ271" s="85"/>
      <c r="GR271" s="85"/>
      <c r="GS271" s="85"/>
      <c r="GT271" s="85"/>
      <c r="GU271" s="85"/>
      <c r="GV271" s="85"/>
      <c r="GW271" s="85"/>
      <c r="GX271" s="85"/>
      <c r="GY271" s="85"/>
      <c r="GZ271" s="85"/>
      <c r="HA271" s="85"/>
      <c r="HB271" s="85"/>
      <c r="HC271" s="85"/>
      <c r="HD271" s="85"/>
      <c r="HE271" s="85"/>
      <c r="HF271" s="85"/>
      <c r="HG271" s="85"/>
      <c r="HH271" s="85"/>
      <c r="HI271" s="85"/>
      <c r="HJ271" s="85"/>
      <c r="HK271" s="85"/>
      <c r="HL271" s="85"/>
      <c r="HM271" s="85"/>
      <c r="HN271" s="85"/>
      <c r="HO271" s="85"/>
      <c r="HP271" s="85"/>
      <c r="HQ271" s="85"/>
      <c r="HR271" s="85"/>
      <c r="HS271" s="85"/>
      <c r="HT271" s="85"/>
      <c r="HU271" s="85"/>
      <c r="HV271" s="85"/>
      <c r="HW271" s="85"/>
      <c r="HX271" s="85"/>
      <c r="HY271" s="85"/>
      <c r="HZ271" s="85"/>
      <c r="IA271" s="85"/>
      <c r="IB271" s="85"/>
      <c r="IC271" s="85"/>
      <c r="ID271" s="85"/>
      <c r="IE271" s="85"/>
      <c r="IF271" s="85"/>
      <c r="IG271" s="85"/>
      <c r="IH271" s="85"/>
      <c r="II271" s="85"/>
      <c r="IJ271" s="85"/>
      <c r="IK271" s="85"/>
      <c r="IL271" s="85"/>
      <c r="IM271" s="85"/>
      <c r="IN271" s="85"/>
      <c r="IO271" s="85"/>
      <c r="IP271" s="85"/>
      <c r="IQ271" s="85"/>
      <c r="IR271" s="85"/>
      <c r="IS271" s="85"/>
      <c r="IT271" s="85"/>
      <c r="IU271" s="85"/>
      <c r="IV271" s="85"/>
    </row>
    <row r="272" spans="1:5" s="85" customFormat="1" ht="15" customHeight="1">
      <c r="A272" s="104">
        <v>2040203</v>
      </c>
      <c r="B272" s="105" t="s">
        <v>69</v>
      </c>
      <c r="C272" s="103"/>
      <c r="E272" s="87"/>
    </row>
    <row r="273" spans="1:256" s="86" customFormat="1" ht="15" customHeight="1">
      <c r="A273" s="104">
        <v>2040219</v>
      </c>
      <c r="B273" s="105" t="s">
        <v>108</v>
      </c>
      <c r="C273" s="103">
        <v>995</v>
      </c>
      <c r="D273" s="85"/>
      <c r="E273" s="88"/>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c r="AG273" s="85"/>
      <c r="AH273" s="85"/>
      <c r="AI273" s="85"/>
      <c r="AJ273" s="85"/>
      <c r="AK273" s="85"/>
      <c r="AL273" s="85"/>
      <c r="AM273" s="85"/>
      <c r="AN273" s="85"/>
      <c r="AO273" s="85"/>
      <c r="AP273" s="85"/>
      <c r="AQ273" s="85"/>
      <c r="AR273" s="85"/>
      <c r="AS273" s="85"/>
      <c r="AT273" s="85"/>
      <c r="AU273" s="85"/>
      <c r="AV273" s="85"/>
      <c r="AW273" s="85"/>
      <c r="AX273" s="85"/>
      <c r="AY273" s="85"/>
      <c r="AZ273" s="85"/>
      <c r="BA273" s="85"/>
      <c r="BB273" s="85"/>
      <c r="BC273" s="85"/>
      <c r="BD273" s="85"/>
      <c r="BE273" s="85"/>
      <c r="BF273" s="85"/>
      <c r="BG273" s="85"/>
      <c r="BH273" s="85"/>
      <c r="BI273" s="85"/>
      <c r="BJ273" s="85"/>
      <c r="BK273" s="85"/>
      <c r="BL273" s="85"/>
      <c r="BM273" s="85"/>
      <c r="BN273" s="85"/>
      <c r="BO273" s="85"/>
      <c r="BP273" s="85"/>
      <c r="BQ273" s="85"/>
      <c r="BR273" s="85"/>
      <c r="BS273" s="85"/>
      <c r="BT273" s="85"/>
      <c r="BU273" s="85"/>
      <c r="BV273" s="85"/>
      <c r="BW273" s="85"/>
      <c r="BX273" s="85"/>
      <c r="BY273" s="85"/>
      <c r="BZ273" s="85"/>
      <c r="CA273" s="85"/>
      <c r="CB273" s="85"/>
      <c r="CC273" s="85"/>
      <c r="CD273" s="85"/>
      <c r="CE273" s="85"/>
      <c r="CF273" s="85"/>
      <c r="CG273" s="85"/>
      <c r="CH273" s="85"/>
      <c r="CI273" s="85"/>
      <c r="CJ273" s="85"/>
      <c r="CK273" s="85"/>
      <c r="CL273" s="85"/>
      <c r="CM273" s="85"/>
      <c r="CN273" s="85"/>
      <c r="CO273" s="85"/>
      <c r="CP273" s="85"/>
      <c r="CQ273" s="85"/>
      <c r="CR273" s="85"/>
      <c r="CS273" s="85"/>
      <c r="CT273" s="85"/>
      <c r="CU273" s="85"/>
      <c r="CV273" s="85"/>
      <c r="CW273" s="85"/>
      <c r="CX273" s="85"/>
      <c r="CY273" s="85"/>
      <c r="CZ273" s="85"/>
      <c r="DA273" s="85"/>
      <c r="DB273" s="85"/>
      <c r="DC273" s="85"/>
      <c r="DD273" s="85"/>
      <c r="DE273" s="85"/>
      <c r="DF273" s="85"/>
      <c r="DG273" s="85"/>
      <c r="DH273" s="85"/>
      <c r="DI273" s="85"/>
      <c r="DJ273" s="85"/>
      <c r="DK273" s="85"/>
      <c r="DL273" s="85"/>
      <c r="DM273" s="85"/>
      <c r="DN273" s="85"/>
      <c r="DO273" s="85"/>
      <c r="DP273" s="85"/>
      <c r="DQ273" s="85"/>
      <c r="DR273" s="85"/>
      <c r="DS273" s="85"/>
      <c r="DT273" s="85"/>
      <c r="DU273" s="85"/>
      <c r="DV273" s="85"/>
      <c r="DW273" s="85"/>
      <c r="DX273" s="85"/>
      <c r="DY273" s="85"/>
      <c r="DZ273" s="85"/>
      <c r="EA273" s="85"/>
      <c r="EB273" s="85"/>
      <c r="EC273" s="85"/>
      <c r="ED273" s="85"/>
      <c r="EE273" s="85"/>
      <c r="EF273" s="85"/>
      <c r="EG273" s="85"/>
      <c r="EH273" s="85"/>
      <c r="EI273" s="85"/>
      <c r="EJ273" s="85"/>
      <c r="EK273" s="85"/>
      <c r="EL273" s="85"/>
      <c r="EM273" s="85"/>
      <c r="EN273" s="85"/>
      <c r="EO273" s="85"/>
      <c r="EP273" s="85"/>
      <c r="EQ273" s="85"/>
      <c r="ER273" s="85"/>
      <c r="ES273" s="85"/>
      <c r="ET273" s="85"/>
      <c r="EU273" s="85"/>
      <c r="EV273" s="85"/>
      <c r="EW273" s="85"/>
      <c r="EX273" s="85"/>
      <c r="EY273" s="85"/>
      <c r="EZ273" s="85"/>
      <c r="FA273" s="85"/>
      <c r="FB273" s="85"/>
      <c r="FC273" s="85"/>
      <c r="FD273" s="85"/>
      <c r="FE273" s="85"/>
      <c r="FF273" s="85"/>
      <c r="FG273" s="85"/>
      <c r="FH273" s="85"/>
      <c r="FI273" s="85"/>
      <c r="FJ273" s="85"/>
      <c r="FK273" s="85"/>
      <c r="FL273" s="85"/>
      <c r="FM273" s="85"/>
      <c r="FN273" s="85"/>
      <c r="FO273" s="85"/>
      <c r="FP273" s="85"/>
      <c r="FQ273" s="85"/>
      <c r="FR273" s="85"/>
      <c r="FS273" s="85"/>
      <c r="FT273" s="85"/>
      <c r="FU273" s="85"/>
      <c r="FV273" s="85"/>
      <c r="FW273" s="85"/>
      <c r="FX273" s="85"/>
      <c r="FY273" s="85"/>
      <c r="FZ273" s="85"/>
      <c r="GA273" s="85"/>
      <c r="GB273" s="85"/>
      <c r="GC273" s="85"/>
      <c r="GD273" s="85"/>
      <c r="GE273" s="85"/>
      <c r="GF273" s="85"/>
      <c r="GG273" s="85"/>
      <c r="GH273" s="85"/>
      <c r="GI273" s="85"/>
      <c r="GJ273" s="85"/>
      <c r="GK273" s="85"/>
      <c r="GL273" s="85"/>
      <c r="GM273" s="85"/>
      <c r="GN273" s="85"/>
      <c r="GO273" s="85"/>
      <c r="GP273" s="85"/>
      <c r="GQ273" s="85"/>
      <c r="GR273" s="85"/>
      <c r="GS273" s="85"/>
      <c r="GT273" s="85"/>
      <c r="GU273" s="85"/>
      <c r="GV273" s="85"/>
      <c r="GW273" s="85"/>
      <c r="GX273" s="85"/>
      <c r="GY273" s="85"/>
      <c r="GZ273" s="85"/>
      <c r="HA273" s="85"/>
      <c r="HB273" s="85"/>
      <c r="HC273" s="85"/>
      <c r="HD273" s="85"/>
      <c r="HE273" s="85"/>
      <c r="HF273" s="85"/>
      <c r="HG273" s="85"/>
      <c r="HH273" s="85"/>
      <c r="HI273" s="85"/>
      <c r="HJ273" s="85"/>
      <c r="HK273" s="85"/>
      <c r="HL273" s="85"/>
      <c r="HM273" s="85"/>
      <c r="HN273" s="85"/>
      <c r="HO273" s="85"/>
      <c r="HP273" s="85"/>
      <c r="HQ273" s="85"/>
      <c r="HR273" s="85"/>
      <c r="HS273" s="85"/>
      <c r="HT273" s="85"/>
      <c r="HU273" s="85"/>
      <c r="HV273" s="85"/>
      <c r="HW273" s="85"/>
      <c r="HX273" s="85"/>
      <c r="HY273" s="85"/>
      <c r="HZ273" s="85"/>
      <c r="IA273" s="85"/>
      <c r="IB273" s="85"/>
      <c r="IC273" s="85"/>
      <c r="ID273" s="85"/>
      <c r="IE273" s="85"/>
      <c r="IF273" s="85"/>
      <c r="IG273" s="85"/>
      <c r="IH273" s="85"/>
      <c r="II273" s="85"/>
      <c r="IJ273" s="85"/>
      <c r="IK273" s="85"/>
      <c r="IL273" s="85"/>
      <c r="IM273" s="85"/>
      <c r="IN273" s="85"/>
      <c r="IO273" s="85"/>
      <c r="IP273" s="85"/>
      <c r="IQ273" s="85"/>
      <c r="IR273" s="85"/>
      <c r="IS273" s="85"/>
      <c r="IT273" s="85"/>
      <c r="IU273" s="85"/>
      <c r="IV273" s="85"/>
    </row>
    <row r="274" spans="1:5" s="85" customFormat="1" ht="15" customHeight="1">
      <c r="A274" s="104">
        <v>2040220</v>
      </c>
      <c r="B274" s="105" t="s">
        <v>228</v>
      </c>
      <c r="C274" s="103"/>
      <c r="E274" s="87"/>
    </row>
    <row r="275" spans="1:256" s="86" customFormat="1" ht="15" customHeight="1">
      <c r="A275" s="104">
        <v>2040221</v>
      </c>
      <c r="B275" s="105" t="s">
        <v>229</v>
      </c>
      <c r="C275" s="103"/>
      <c r="D275" s="85"/>
      <c r="E275" s="88"/>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c r="AG275" s="85"/>
      <c r="AH275" s="85"/>
      <c r="AI275" s="85"/>
      <c r="AJ275" s="85"/>
      <c r="AK275" s="85"/>
      <c r="AL275" s="85"/>
      <c r="AM275" s="85"/>
      <c r="AN275" s="85"/>
      <c r="AO275" s="85"/>
      <c r="AP275" s="85"/>
      <c r="AQ275" s="85"/>
      <c r="AR275" s="85"/>
      <c r="AS275" s="85"/>
      <c r="AT275" s="85"/>
      <c r="AU275" s="85"/>
      <c r="AV275" s="85"/>
      <c r="AW275" s="85"/>
      <c r="AX275" s="85"/>
      <c r="AY275" s="85"/>
      <c r="AZ275" s="85"/>
      <c r="BA275" s="85"/>
      <c r="BB275" s="85"/>
      <c r="BC275" s="85"/>
      <c r="BD275" s="85"/>
      <c r="BE275" s="85"/>
      <c r="BF275" s="85"/>
      <c r="BG275" s="85"/>
      <c r="BH275" s="85"/>
      <c r="BI275" s="85"/>
      <c r="BJ275" s="85"/>
      <c r="BK275" s="85"/>
      <c r="BL275" s="85"/>
      <c r="BM275" s="85"/>
      <c r="BN275" s="85"/>
      <c r="BO275" s="85"/>
      <c r="BP275" s="85"/>
      <c r="BQ275" s="85"/>
      <c r="BR275" s="85"/>
      <c r="BS275" s="85"/>
      <c r="BT275" s="85"/>
      <c r="BU275" s="85"/>
      <c r="BV275" s="85"/>
      <c r="BW275" s="85"/>
      <c r="BX275" s="85"/>
      <c r="BY275" s="85"/>
      <c r="BZ275" s="85"/>
      <c r="CA275" s="85"/>
      <c r="CB275" s="85"/>
      <c r="CC275" s="85"/>
      <c r="CD275" s="85"/>
      <c r="CE275" s="85"/>
      <c r="CF275" s="85"/>
      <c r="CG275" s="85"/>
      <c r="CH275" s="85"/>
      <c r="CI275" s="85"/>
      <c r="CJ275" s="85"/>
      <c r="CK275" s="85"/>
      <c r="CL275" s="85"/>
      <c r="CM275" s="85"/>
      <c r="CN275" s="85"/>
      <c r="CO275" s="85"/>
      <c r="CP275" s="85"/>
      <c r="CQ275" s="85"/>
      <c r="CR275" s="85"/>
      <c r="CS275" s="85"/>
      <c r="CT275" s="85"/>
      <c r="CU275" s="85"/>
      <c r="CV275" s="85"/>
      <c r="CW275" s="85"/>
      <c r="CX275" s="85"/>
      <c r="CY275" s="85"/>
      <c r="CZ275" s="85"/>
      <c r="DA275" s="85"/>
      <c r="DB275" s="85"/>
      <c r="DC275" s="85"/>
      <c r="DD275" s="85"/>
      <c r="DE275" s="85"/>
      <c r="DF275" s="85"/>
      <c r="DG275" s="85"/>
      <c r="DH275" s="85"/>
      <c r="DI275" s="85"/>
      <c r="DJ275" s="85"/>
      <c r="DK275" s="85"/>
      <c r="DL275" s="85"/>
      <c r="DM275" s="85"/>
      <c r="DN275" s="85"/>
      <c r="DO275" s="85"/>
      <c r="DP275" s="85"/>
      <c r="DQ275" s="85"/>
      <c r="DR275" s="85"/>
      <c r="DS275" s="85"/>
      <c r="DT275" s="85"/>
      <c r="DU275" s="85"/>
      <c r="DV275" s="85"/>
      <c r="DW275" s="85"/>
      <c r="DX275" s="85"/>
      <c r="DY275" s="85"/>
      <c r="DZ275" s="85"/>
      <c r="EA275" s="85"/>
      <c r="EB275" s="85"/>
      <c r="EC275" s="85"/>
      <c r="ED275" s="85"/>
      <c r="EE275" s="85"/>
      <c r="EF275" s="85"/>
      <c r="EG275" s="85"/>
      <c r="EH275" s="85"/>
      <c r="EI275" s="85"/>
      <c r="EJ275" s="85"/>
      <c r="EK275" s="85"/>
      <c r="EL275" s="85"/>
      <c r="EM275" s="85"/>
      <c r="EN275" s="85"/>
      <c r="EO275" s="85"/>
      <c r="EP275" s="85"/>
      <c r="EQ275" s="85"/>
      <c r="ER275" s="85"/>
      <c r="ES275" s="85"/>
      <c r="ET275" s="85"/>
      <c r="EU275" s="85"/>
      <c r="EV275" s="85"/>
      <c r="EW275" s="85"/>
      <c r="EX275" s="85"/>
      <c r="EY275" s="85"/>
      <c r="EZ275" s="85"/>
      <c r="FA275" s="85"/>
      <c r="FB275" s="85"/>
      <c r="FC275" s="85"/>
      <c r="FD275" s="85"/>
      <c r="FE275" s="85"/>
      <c r="FF275" s="85"/>
      <c r="FG275" s="85"/>
      <c r="FH275" s="85"/>
      <c r="FI275" s="85"/>
      <c r="FJ275" s="85"/>
      <c r="FK275" s="85"/>
      <c r="FL275" s="85"/>
      <c r="FM275" s="85"/>
      <c r="FN275" s="85"/>
      <c r="FO275" s="85"/>
      <c r="FP275" s="85"/>
      <c r="FQ275" s="85"/>
      <c r="FR275" s="85"/>
      <c r="FS275" s="85"/>
      <c r="FT275" s="85"/>
      <c r="FU275" s="85"/>
      <c r="FV275" s="85"/>
      <c r="FW275" s="85"/>
      <c r="FX275" s="85"/>
      <c r="FY275" s="85"/>
      <c r="FZ275" s="85"/>
      <c r="GA275" s="85"/>
      <c r="GB275" s="85"/>
      <c r="GC275" s="85"/>
      <c r="GD275" s="85"/>
      <c r="GE275" s="85"/>
      <c r="GF275" s="85"/>
      <c r="GG275" s="85"/>
      <c r="GH275" s="85"/>
      <c r="GI275" s="85"/>
      <c r="GJ275" s="85"/>
      <c r="GK275" s="85"/>
      <c r="GL275" s="85"/>
      <c r="GM275" s="85"/>
      <c r="GN275" s="85"/>
      <c r="GO275" s="85"/>
      <c r="GP275" s="85"/>
      <c r="GQ275" s="85"/>
      <c r="GR275" s="85"/>
      <c r="GS275" s="85"/>
      <c r="GT275" s="85"/>
      <c r="GU275" s="85"/>
      <c r="GV275" s="85"/>
      <c r="GW275" s="85"/>
      <c r="GX275" s="85"/>
      <c r="GY275" s="85"/>
      <c r="GZ275" s="85"/>
      <c r="HA275" s="85"/>
      <c r="HB275" s="85"/>
      <c r="HC275" s="85"/>
      <c r="HD275" s="85"/>
      <c r="HE275" s="85"/>
      <c r="HF275" s="85"/>
      <c r="HG275" s="85"/>
      <c r="HH275" s="85"/>
      <c r="HI275" s="85"/>
      <c r="HJ275" s="85"/>
      <c r="HK275" s="85"/>
      <c r="HL275" s="85"/>
      <c r="HM275" s="85"/>
      <c r="HN275" s="85"/>
      <c r="HO275" s="85"/>
      <c r="HP275" s="85"/>
      <c r="HQ275" s="85"/>
      <c r="HR275" s="85"/>
      <c r="HS275" s="85"/>
      <c r="HT275" s="85"/>
      <c r="HU275" s="85"/>
      <c r="HV275" s="85"/>
      <c r="HW275" s="85"/>
      <c r="HX275" s="85"/>
      <c r="HY275" s="85"/>
      <c r="HZ275" s="85"/>
      <c r="IA275" s="85"/>
      <c r="IB275" s="85"/>
      <c r="IC275" s="85"/>
      <c r="ID275" s="85"/>
      <c r="IE275" s="85"/>
      <c r="IF275" s="85"/>
      <c r="IG275" s="85"/>
      <c r="IH275" s="85"/>
      <c r="II275" s="85"/>
      <c r="IJ275" s="85"/>
      <c r="IK275" s="85"/>
      <c r="IL275" s="85"/>
      <c r="IM275" s="85"/>
      <c r="IN275" s="85"/>
      <c r="IO275" s="85"/>
      <c r="IP275" s="85"/>
      <c r="IQ275" s="85"/>
      <c r="IR275" s="85"/>
      <c r="IS275" s="85"/>
      <c r="IT275" s="85"/>
      <c r="IU275" s="85"/>
      <c r="IV275" s="85"/>
    </row>
    <row r="276" spans="1:5" s="85" customFormat="1" ht="15" customHeight="1">
      <c r="A276" s="104">
        <v>2040222</v>
      </c>
      <c r="B276" s="105" t="s">
        <v>230</v>
      </c>
      <c r="C276" s="103"/>
      <c r="E276" s="87"/>
    </row>
    <row r="277" spans="1:5" s="85" customFormat="1" ht="15" customHeight="1">
      <c r="A277" s="104">
        <v>2040223</v>
      </c>
      <c r="B277" s="105" t="s">
        <v>231</v>
      </c>
      <c r="C277" s="103"/>
      <c r="E277" s="87"/>
    </row>
    <row r="278" spans="1:5" s="85" customFormat="1" ht="15" customHeight="1">
      <c r="A278" s="104">
        <v>2040250</v>
      </c>
      <c r="B278" s="105" t="s">
        <v>76</v>
      </c>
      <c r="C278" s="103"/>
      <c r="E278" s="87"/>
    </row>
    <row r="279" spans="1:256" s="86" customFormat="1" ht="15" customHeight="1">
      <c r="A279" s="104">
        <v>2040299</v>
      </c>
      <c r="B279" s="105" t="s">
        <v>232</v>
      </c>
      <c r="C279" s="103">
        <v>842</v>
      </c>
      <c r="D279" s="85"/>
      <c r="E279" s="88"/>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c r="AG279" s="85"/>
      <c r="AH279" s="85"/>
      <c r="AI279" s="85"/>
      <c r="AJ279" s="85"/>
      <c r="AK279" s="85"/>
      <c r="AL279" s="85"/>
      <c r="AM279" s="85"/>
      <c r="AN279" s="85"/>
      <c r="AO279" s="85"/>
      <c r="AP279" s="85"/>
      <c r="AQ279" s="85"/>
      <c r="AR279" s="85"/>
      <c r="AS279" s="85"/>
      <c r="AT279" s="85"/>
      <c r="AU279" s="85"/>
      <c r="AV279" s="85"/>
      <c r="AW279" s="85"/>
      <c r="AX279" s="85"/>
      <c r="AY279" s="85"/>
      <c r="AZ279" s="85"/>
      <c r="BA279" s="85"/>
      <c r="BB279" s="85"/>
      <c r="BC279" s="85"/>
      <c r="BD279" s="85"/>
      <c r="BE279" s="85"/>
      <c r="BF279" s="85"/>
      <c r="BG279" s="85"/>
      <c r="BH279" s="85"/>
      <c r="BI279" s="85"/>
      <c r="BJ279" s="85"/>
      <c r="BK279" s="85"/>
      <c r="BL279" s="85"/>
      <c r="BM279" s="85"/>
      <c r="BN279" s="85"/>
      <c r="BO279" s="85"/>
      <c r="BP279" s="85"/>
      <c r="BQ279" s="85"/>
      <c r="BR279" s="85"/>
      <c r="BS279" s="85"/>
      <c r="BT279" s="85"/>
      <c r="BU279" s="85"/>
      <c r="BV279" s="85"/>
      <c r="BW279" s="85"/>
      <c r="BX279" s="85"/>
      <c r="BY279" s="85"/>
      <c r="BZ279" s="85"/>
      <c r="CA279" s="85"/>
      <c r="CB279" s="85"/>
      <c r="CC279" s="85"/>
      <c r="CD279" s="85"/>
      <c r="CE279" s="85"/>
      <c r="CF279" s="85"/>
      <c r="CG279" s="85"/>
      <c r="CH279" s="85"/>
      <c r="CI279" s="85"/>
      <c r="CJ279" s="85"/>
      <c r="CK279" s="85"/>
      <c r="CL279" s="85"/>
      <c r="CM279" s="85"/>
      <c r="CN279" s="85"/>
      <c r="CO279" s="85"/>
      <c r="CP279" s="85"/>
      <c r="CQ279" s="85"/>
      <c r="CR279" s="85"/>
      <c r="CS279" s="85"/>
      <c r="CT279" s="85"/>
      <c r="CU279" s="85"/>
      <c r="CV279" s="85"/>
      <c r="CW279" s="85"/>
      <c r="CX279" s="85"/>
      <c r="CY279" s="85"/>
      <c r="CZ279" s="85"/>
      <c r="DA279" s="85"/>
      <c r="DB279" s="85"/>
      <c r="DC279" s="85"/>
      <c r="DD279" s="85"/>
      <c r="DE279" s="85"/>
      <c r="DF279" s="85"/>
      <c r="DG279" s="85"/>
      <c r="DH279" s="85"/>
      <c r="DI279" s="85"/>
      <c r="DJ279" s="85"/>
      <c r="DK279" s="85"/>
      <c r="DL279" s="85"/>
      <c r="DM279" s="85"/>
      <c r="DN279" s="85"/>
      <c r="DO279" s="85"/>
      <c r="DP279" s="85"/>
      <c r="DQ279" s="85"/>
      <c r="DR279" s="85"/>
      <c r="DS279" s="85"/>
      <c r="DT279" s="85"/>
      <c r="DU279" s="85"/>
      <c r="DV279" s="85"/>
      <c r="DW279" s="85"/>
      <c r="DX279" s="85"/>
      <c r="DY279" s="85"/>
      <c r="DZ279" s="85"/>
      <c r="EA279" s="85"/>
      <c r="EB279" s="85"/>
      <c r="EC279" s="85"/>
      <c r="ED279" s="85"/>
      <c r="EE279" s="85"/>
      <c r="EF279" s="85"/>
      <c r="EG279" s="85"/>
      <c r="EH279" s="85"/>
      <c r="EI279" s="85"/>
      <c r="EJ279" s="85"/>
      <c r="EK279" s="85"/>
      <c r="EL279" s="85"/>
      <c r="EM279" s="85"/>
      <c r="EN279" s="85"/>
      <c r="EO279" s="85"/>
      <c r="EP279" s="85"/>
      <c r="EQ279" s="85"/>
      <c r="ER279" s="85"/>
      <c r="ES279" s="85"/>
      <c r="ET279" s="85"/>
      <c r="EU279" s="85"/>
      <c r="EV279" s="85"/>
      <c r="EW279" s="85"/>
      <c r="EX279" s="85"/>
      <c r="EY279" s="85"/>
      <c r="EZ279" s="85"/>
      <c r="FA279" s="85"/>
      <c r="FB279" s="85"/>
      <c r="FC279" s="85"/>
      <c r="FD279" s="85"/>
      <c r="FE279" s="85"/>
      <c r="FF279" s="85"/>
      <c r="FG279" s="85"/>
      <c r="FH279" s="85"/>
      <c r="FI279" s="85"/>
      <c r="FJ279" s="85"/>
      <c r="FK279" s="85"/>
      <c r="FL279" s="85"/>
      <c r="FM279" s="85"/>
      <c r="FN279" s="85"/>
      <c r="FO279" s="85"/>
      <c r="FP279" s="85"/>
      <c r="FQ279" s="85"/>
      <c r="FR279" s="85"/>
      <c r="FS279" s="85"/>
      <c r="FT279" s="85"/>
      <c r="FU279" s="85"/>
      <c r="FV279" s="85"/>
      <c r="FW279" s="85"/>
      <c r="FX279" s="85"/>
      <c r="FY279" s="85"/>
      <c r="FZ279" s="85"/>
      <c r="GA279" s="85"/>
      <c r="GB279" s="85"/>
      <c r="GC279" s="85"/>
      <c r="GD279" s="85"/>
      <c r="GE279" s="85"/>
      <c r="GF279" s="85"/>
      <c r="GG279" s="85"/>
      <c r="GH279" s="85"/>
      <c r="GI279" s="85"/>
      <c r="GJ279" s="85"/>
      <c r="GK279" s="85"/>
      <c r="GL279" s="85"/>
      <c r="GM279" s="85"/>
      <c r="GN279" s="85"/>
      <c r="GO279" s="85"/>
      <c r="GP279" s="85"/>
      <c r="GQ279" s="85"/>
      <c r="GR279" s="85"/>
      <c r="GS279" s="85"/>
      <c r="GT279" s="85"/>
      <c r="GU279" s="85"/>
      <c r="GV279" s="85"/>
      <c r="GW279" s="85"/>
      <c r="GX279" s="85"/>
      <c r="GY279" s="85"/>
      <c r="GZ279" s="85"/>
      <c r="HA279" s="85"/>
      <c r="HB279" s="85"/>
      <c r="HC279" s="85"/>
      <c r="HD279" s="85"/>
      <c r="HE279" s="85"/>
      <c r="HF279" s="85"/>
      <c r="HG279" s="85"/>
      <c r="HH279" s="85"/>
      <c r="HI279" s="85"/>
      <c r="HJ279" s="85"/>
      <c r="HK279" s="85"/>
      <c r="HL279" s="85"/>
      <c r="HM279" s="85"/>
      <c r="HN279" s="85"/>
      <c r="HO279" s="85"/>
      <c r="HP279" s="85"/>
      <c r="HQ279" s="85"/>
      <c r="HR279" s="85"/>
      <c r="HS279" s="85"/>
      <c r="HT279" s="85"/>
      <c r="HU279" s="85"/>
      <c r="HV279" s="85"/>
      <c r="HW279" s="85"/>
      <c r="HX279" s="85"/>
      <c r="HY279" s="85"/>
      <c r="HZ279" s="85"/>
      <c r="IA279" s="85"/>
      <c r="IB279" s="85"/>
      <c r="IC279" s="85"/>
      <c r="ID279" s="85"/>
      <c r="IE279" s="85"/>
      <c r="IF279" s="85"/>
      <c r="IG279" s="85"/>
      <c r="IH279" s="85"/>
      <c r="II279" s="85"/>
      <c r="IJ279" s="85"/>
      <c r="IK279" s="85"/>
      <c r="IL279" s="85"/>
      <c r="IM279" s="85"/>
      <c r="IN279" s="85"/>
      <c r="IO279" s="85"/>
      <c r="IP279" s="85"/>
      <c r="IQ279" s="85"/>
      <c r="IR279" s="85"/>
      <c r="IS279" s="85"/>
      <c r="IT279" s="85"/>
      <c r="IU279" s="85"/>
      <c r="IV279" s="85"/>
    </row>
    <row r="280" spans="1:5" s="85" customFormat="1" ht="15" customHeight="1">
      <c r="A280" s="104">
        <v>20403</v>
      </c>
      <c r="B280" s="105" t="s">
        <v>233</v>
      </c>
      <c r="C280" s="103">
        <f>SUM(C281:C286)</f>
        <v>0</v>
      </c>
      <c r="E280" s="87"/>
    </row>
    <row r="281" spans="1:5" s="85" customFormat="1" ht="15" customHeight="1">
      <c r="A281" s="104">
        <v>2040301</v>
      </c>
      <c r="B281" s="105" t="s">
        <v>67</v>
      </c>
      <c r="C281" s="103"/>
      <c r="E281" s="87"/>
    </row>
    <row r="282" spans="1:5" s="85" customFormat="1" ht="15" customHeight="1">
      <c r="A282" s="104">
        <v>2040302</v>
      </c>
      <c r="B282" s="105" t="s">
        <v>68</v>
      </c>
      <c r="C282" s="103"/>
      <c r="E282" s="87"/>
    </row>
    <row r="283" spans="1:5" s="85" customFormat="1" ht="15" customHeight="1">
      <c r="A283" s="104">
        <v>2040303</v>
      </c>
      <c r="B283" s="105" t="s">
        <v>69</v>
      </c>
      <c r="C283" s="103"/>
      <c r="E283" s="87"/>
    </row>
    <row r="284" spans="1:5" s="85" customFormat="1" ht="15" customHeight="1">
      <c r="A284" s="104">
        <v>2040304</v>
      </c>
      <c r="B284" s="105" t="s">
        <v>234</v>
      </c>
      <c r="C284" s="103"/>
      <c r="E284" s="87"/>
    </row>
    <row r="285" spans="1:5" s="85" customFormat="1" ht="15" customHeight="1">
      <c r="A285" s="104">
        <v>2040350</v>
      </c>
      <c r="B285" s="105" t="s">
        <v>76</v>
      </c>
      <c r="C285" s="103"/>
      <c r="E285" s="87"/>
    </row>
    <row r="286" spans="1:5" s="85" customFormat="1" ht="15" customHeight="1">
      <c r="A286" s="104">
        <v>2040399</v>
      </c>
      <c r="B286" s="105" t="s">
        <v>235</v>
      </c>
      <c r="C286" s="103"/>
      <c r="E286" s="87"/>
    </row>
    <row r="287" spans="1:5" s="85" customFormat="1" ht="15" customHeight="1">
      <c r="A287" s="104">
        <v>20404</v>
      </c>
      <c r="B287" s="105" t="s">
        <v>236</v>
      </c>
      <c r="C287" s="103">
        <f>SUM(C288:C294)</f>
        <v>0</v>
      </c>
      <c r="E287" s="87"/>
    </row>
    <row r="288" spans="1:5" s="85" customFormat="1" ht="15" customHeight="1">
      <c r="A288" s="104">
        <v>2040401</v>
      </c>
      <c r="B288" s="105" t="s">
        <v>67</v>
      </c>
      <c r="C288" s="103"/>
      <c r="E288" s="87"/>
    </row>
    <row r="289" spans="1:5" s="85" customFormat="1" ht="15" customHeight="1">
      <c r="A289" s="104">
        <v>2040402</v>
      </c>
      <c r="B289" s="105" t="s">
        <v>68</v>
      </c>
      <c r="C289" s="103"/>
      <c r="E289" s="87"/>
    </row>
    <row r="290" spans="1:5" s="85" customFormat="1" ht="15" customHeight="1">
      <c r="A290" s="104">
        <v>2040403</v>
      </c>
      <c r="B290" s="105" t="s">
        <v>69</v>
      </c>
      <c r="C290" s="103"/>
      <c r="E290" s="87"/>
    </row>
    <row r="291" spans="1:5" s="85" customFormat="1" ht="15" customHeight="1">
      <c r="A291" s="104">
        <v>2040409</v>
      </c>
      <c r="B291" s="105" t="s">
        <v>237</v>
      </c>
      <c r="C291" s="103"/>
      <c r="E291" s="87"/>
    </row>
    <row r="292" spans="1:5" s="85" customFormat="1" ht="15" customHeight="1">
      <c r="A292" s="104">
        <v>2040410</v>
      </c>
      <c r="B292" s="105" t="s">
        <v>238</v>
      </c>
      <c r="C292" s="103"/>
      <c r="E292" s="87"/>
    </row>
    <row r="293" spans="1:5" s="85" customFormat="1" ht="15" customHeight="1">
      <c r="A293" s="104">
        <v>2040450</v>
      </c>
      <c r="B293" s="105" t="s">
        <v>76</v>
      </c>
      <c r="C293" s="103"/>
      <c r="E293" s="87"/>
    </row>
    <row r="294" spans="1:5" s="85" customFormat="1" ht="15" customHeight="1">
      <c r="A294" s="104">
        <v>2040499</v>
      </c>
      <c r="B294" s="105" t="s">
        <v>239</v>
      </c>
      <c r="C294" s="103"/>
      <c r="E294" s="87"/>
    </row>
    <row r="295" spans="1:5" s="85" customFormat="1" ht="15" customHeight="1">
      <c r="A295" s="104">
        <v>20405</v>
      </c>
      <c r="B295" s="105" t="s">
        <v>240</v>
      </c>
      <c r="C295" s="103">
        <f>SUM(C296:C303)</f>
        <v>0</v>
      </c>
      <c r="E295" s="87"/>
    </row>
    <row r="296" spans="1:5" s="85" customFormat="1" ht="15" customHeight="1">
      <c r="A296" s="104">
        <v>2040501</v>
      </c>
      <c r="B296" s="105" t="s">
        <v>67</v>
      </c>
      <c r="C296" s="103"/>
      <c r="E296" s="87"/>
    </row>
    <row r="297" spans="1:5" s="85" customFormat="1" ht="15" customHeight="1">
      <c r="A297" s="104">
        <v>2040502</v>
      </c>
      <c r="B297" s="105" t="s">
        <v>68</v>
      </c>
      <c r="C297" s="103"/>
      <c r="E297" s="87"/>
    </row>
    <row r="298" spans="1:5" s="85" customFormat="1" ht="15" customHeight="1">
      <c r="A298" s="104">
        <v>2040503</v>
      </c>
      <c r="B298" s="105" t="s">
        <v>69</v>
      </c>
      <c r="C298" s="103"/>
      <c r="E298" s="87"/>
    </row>
    <row r="299" spans="1:5" s="85" customFormat="1" ht="15" customHeight="1">
      <c r="A299" s="104">
        <v>2040504</v>
      </c>
      <c r="B299" s="105" t="s">
        <v>241</v>
      </c>
      <c r="C299" s="103"/>
      <c r="E299" s="87"/>
    </row>
    <row r="300" spans="1:5" s="85" customFormat="1" ht="15" customHeight="1">
      <c r="A300" s="104">
        <v>2040505</v>
      </c>
      <c r="B300" s="105" t="s">
        <v>242</v>
      </c>
      <c r="C300" s="103"/>
      <c r="E300" s="87"/>
    </row>
    <row r="301" spans="1:5" s="85" customFormat="1" ht="15" customHeight="1">
      <c r="A301" s="104">
        <v>2040506</v>
      </c>
      <c r="B301" s="105" t="s">
        <v>243</v>
      </c>
      <c r="C301" s="103"/>
      <c r="E301" s="87"/>
    </row>
    <row r="302" spans="1:5" s="85" customFormat="1" ht="15" customHeight="1">
      <c r="A302" s="104">
        <v>2040550</v>
      </c>
      <c r="B302" s="105" t="s">
        <v>76</v>
      </c>
      <c r="C302" s="103"/>
      <c r="E302" s="87"/>
    </row>
    <row r="303" spans="1:5" s="85" customFormat="1" ht="15" customHeight="1">
      <c r="A303" s="104">
        <v>2040599</v>
      </c>
      <c r="B303" s="105" t="s">
        <v>244</v>
      </c>
      <c r="C303" s="103"/>
      <c r="E303" s="87"/>
    </row>
    <row r="304" spans="1:256" s="86" customFormat="1" ht="15" customHeight="1">
      <c r="A304" s="104">
        <v>20406</v>
      </c>
      <c r="B304" s="105" t="s">
        <v>245</v>
      </c>
      <c r="C304" s="103">
        <f>SUM(C305:C317)</f>
        <v>105</v>
      </c>
      <c r="D304" s="85"/>
      <c r="E304" s="88"/>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c r="AF304" s="85"/>
      <c r="AG304" s="85"/>
      <c r="AH304" s="85"/>
      <c r="AI304" s="85"/>
      <c r="AJ304" s="85"/>
      <c r="AK304" s="85"/>
      <c r="AL304" s="85"/>
      <c r="AM304" s="85"/>
      <c r="AN304" s="85"/>
      <c r="AO304" s="85"/>
      <c r="AP304" s="85"/>
      <c r="AQ304" s="85"/>
      <c r="AR304" s="85"/>
      <c r="AS304" s="85"/>
      <c r="AT304" s="85"/>
      <c r="AU304" s="85"/>
      <c r="AV304" s="85"/>
      <c r="AW304" s="85"/>
      <c r="AX304" s="85"/>
      <c r="AY304" s="85"/>
      <c r="AZ304" s="85"/>
      <c r="BA304" s="85"/>
      <c r="BB304" s="85"/>
      <c r="BC304" s="85"/>
      <c r="BD304" s="85"/>
      <c r="BE304" s="85"/>
      <c r="BF304" s="85"/>
      <c r="BG304" s="85"/>
      <c r="BH304" s="85"/>
      <c r="BI304" s="85"/>
      <c r="BJ304" s="85"/>
      <c r="BK304" s="85"/>
      <c r="BL304" s="85"/>
      <c r="BM304" s="85"/>
      <c r="BN304" s="85"/>
      <c r="BO304" s="85"/>
      <c r="BP304" s="85"/>
      <c r="BQ304" s="85"/>
      <c r="BR304" s="85"/>
      <c r="BS304" s="85"/>
      <c r="BT304" s="85"/>
      <c r="BU304" s="85"/>
      <c r="BV304" s="85"/>
      <c r="BW304" s="85"/>
      <c r="BX304" s="85"/>
      <c r="BY304" s="85"/>
      <c r="BZ304" s="85"/>
      <c r="CA304" s="85"/>
      <c r="CB304" s="85"/>
      <c r="CC304" s="85"/>
      <c r="CD304" s="85"/>
      <c r="CE304" s="85"/>
      <c r="CF304" s="85"/>
      <c r="CG304" s="85"/>
      <c r="CH304" s="85"/>
      <c r="CI304" s="85"/>
      <c r="CJ304" s="85"/>
      <c r="CK304" s="85"/>
      <c r="CL304" s="85"/>
      <c r="CM304" s="85"/>
      <c r="CN304" s="85"/>
      <c r="CO304" s="85"/>
      <c r="CP304" s="85"/>
      <c r="CQ304" s="85"/>
      <c r="CR304" s="85"/>
      <c r="CS304" s="85"/>
      <c r="CT304" s="85"/>
      <c r="CU304" s="85"/>
      <c r="CV304" s="85"/>
      <c r="CW304" s="85"/>
      <c r="CX304" s="85"/>
      <c r="CY304" s="85"/>
      <c r="CZ304" s="85"/>
      <c r="DA304" s="85"/>
      <c r="DB304" s="85"/>
      <c r="DC304" s="85"/>
      <c r="DD304" s="85"/>
      <c r="DE304" s="85"/>
      <c r="DF304" s="85"/>
      <c r="DG304" s="85"/>
      <c r="DH304" s="85"/>
      <c r="DI304" s="85"/>
      <c r="DJ304" s="85"/>
      <c r="DK304" s="85"/>
      <c r="DL304" s="85"/>
      <c r="DM304" s="85"/>
      <c r="DN304" s="85"/>
      <c r="DO304" s="85"/>
      <c r="DP304" s="85"/>
      <c r="DQ304" s="85"/>
      <c r="DR304" s="85"/>
      <c r="DS304" s="85"/>
      <c r="DT304" s="85"/>
      <c r="DU304" s="85"/>
      <c r="DV304" s="85"/>
      <c r="DW304" s="85"/>
      <c r="DX304" s="85"/>
      <c r="DY304" s="85"/>
      <c r="DZ304" s="85"/>
      <c r="EA304" s="85"/>
      <c r="EB304" s="85"/>
      <c r="EC304" s="85"/>
      <c r="ED304" s="85"/>
      <c r="EE304" s="85"/>
      <c r="EF304" s="85"/>
      <c r="EG304" s="85"/>
      <c r="EH304" s="85"/>
      <c r="EI304" s="85"/>
      <c r="EJ304" s="85"/>
      <c r="EK304" s="85"/>
      <c r="EL304" s="85"/>
      <c r="EM304" s="85"/>
      <c r="EN304" s="85"/>
      <c r="EO304" s="85"/>
      <c r="EP304" s="85"/>
      <c r="EQ304" s="85"/>
      <c r="ER304" s="85"/>
      <c r="ES304" s="85"/>
      <c r="ET304" s="85"/>
      <c r="EU304" s="85"/>
      <c r="EV304" s="85"/>
      <c r="EW304" s="85"/>
      <c r="EX304" s="85"/>
      <c r="EY304" s="85"/>
      <c r="EZ304" s="85"/>
      <c r="FA304" s="85"/>
      <c r="FB304" s="85"/>
      <c r="FC304" s="85"/>
      <c r="FD304" s="85"/>
      <c r="FE304" s="85"/>
      <c r="FF304" s="85"/>
      <c r="FG304" s="85"/>
      <c r="FH304" s="85"/>
      <c r="FI304" s="85"/>
      <c r="FJ304" s="85"/>
      <c r="FK304" s="85"/>
      <c r="FL304" s="85"/>
      <c r="FM304" s="85"/>
      <c r="FN304" s="85"/>
      <c r="FO304" s="85"/>
      <c r="FP304" s="85"/>
      <c r="FQ304" s="85"/>
      <c r="FR304" s="85"/>
      <c r="FS304" s="85"/>
      <c r="FT304" s="85"/>
      <c r="FU304" s="85"/>
      <c r="FV304" s="85"/>
      <c r="FW304" s="85"/>
      <c r="FX304" s="85"/>
      <c r="FY304" s="85"/>
      <c r="FZ304" s="85"/>
      <c r="GA304" s="85"/>
      <c r="GB304" s="85"/>
      <c r="GC304" s="85"/>
      <c r="GD304" s="85"/>
      <c r="GE304" s="85"/>
      <c r="GF304" s="85"/>
      <c r="GG304" s="85"/>
      <c r="GH304" s="85"/>
      <c r="GI304" s="85"/>
      <c r="GJ304" s="85"/>
      <c r="GK304" s="85"/>
      <c r="GL304" s="85"/>
      <c r="GM304" s="85"/>
      <c r="GN304" s="85"/>
      <c r="GO304" s="85"/>
      <c r="GP304" s="85"/>
      <c r="GQ304" s="85"/>
      <c r="GR304" s="85"/>
      <c r="GS304" s="85"/>
      <c r="GT304" s="85"/>
      <c r="GU304" s="85"/>
      <c r="GV304" s="85"/>
      <c r="GW304" s="85"/>
      <c r="GX304" s="85"/>
      <c r="GY304" s="85"/>
      <c r="GZ304" s="85"/>
      <c r="HA304" s="85"/>
      <c r="HB304" s="85"/>
      <c r="HC304" s="85"/>
      <c r="HD304" s="85"/>
      <c r="HE304" s="85"/>
      <c r="HF304" s="85"/>
      <c r="HG304" s="85"/>
      <c r="HH304" s="85"/>
      <c r="HI304" s="85"/>
      <c r="HJ304" s="85"/>
      <c r="HK304" s="85"/>
      <c r="HL304" s="85"/>
      <c r="HM304" s="85"/>
      <c r="HN304" s="85"/>
      <c r="HO304" s="85"/>
      <c r="HP304" s="85"/>
      <c r="HQ304" s="85"/>
      <c r="HR304" s="85"/>
      <c r="HS304" s="85"/>
      <c r="HT304" s="85"/>
      <c r="HU304" s="85"/>
      <c r="HV304" s="85"/>
      <c r="HW304" s="85"/>
      <c r="HX304" s="85"/>
      <c r="HY304" s="85"/>
      <c r="HZ304" s="85"/>
      <c r="IA304" s="85"/>
      <c r="IB304" s="85"/>
      <c r="IC304" s="85"/>
      <c r="ID304" s="85"/>
      <c r="IE304" s="85"/>
      <c r="IF304" s="85"/>
      <c r="IG304" s="85"/>
      <c r="IH304" s="85"/>
      <c r="II304" s="85"/>
      <c r="IJ304" s="85"/>
      <c r="IK304" s="85"/>
      <c r="IL304" s="85"/>
      <c r="IM304" s="85"/>
      <c r="IN304" s="85"/>
      <c r="IO304" s="85"/>
      <c r="IP304" s="85"/>
      <c r="IQ304" s="85"/>
      <c r="IR304" s="85"/>
      <c r="IS304" s="85"/>
      <c r="IT304" s="85"/>
      <c r="IU304" s="85"/>
      <c r="IV304" s="85"/>
    </row>
    <row r="305" spans="1:5" s="85" customFormat="1" ht="15" customHeight="1">
      <c r="A305" s="104">
        <v>2040601</v>
      </c>
      <c r="B305" s="105" t="s">
        <v>67</v>
      </c>
      <c r="C305" s="103"/>
      <c r="E305" s="87"/>
    </row>
    <row r="306" spans="1:5" s="85" customFormat="1" ht="15" customHeight="1">
      <c r="A306" s="104">
        <v>2040602</v>
      </c>
      <c r="B306" s="105" t="s">
        <v>68</v>
      </c>
      <c r="C306" s="103"/>
      <c r="E306" s="87"/>
    </row>
    <row r="307" spans="1:5" s="85" customFormat="1" ht="15" customHeight="1">
      <c r="A307" s="104">
        <v>2040603</v>
      </c>
      <c r="B307" s="105" t="s">
        <v>69</v>
      </c>
      <c r="C307" s="103"/>
      <c r="E307" s="87"/>
    </row>
    <row r="308" spans="1:256" s="86" customFormat="1" ht="15" customHeight="1">
      <c r="A308" s="104">
        <v>2040604</v>
      </c>
      <c r="B308" s="105" t="s">
        <v>246</v>
      </c>
      <c r="C308" s="103">
        <v>14</v>
      </c>
      <c r="D308" s="85"/>
      <c r="E308" s="88"/>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c r="AG308" s="85"/>
      <c r="AH308" s="85"/>
      <c r="AI308" s="85"/>
      <c r="AJ308" s="85"/>
      <c r="AK308" s="85"/>
      <c r="AL308" s="85"/>
      <c r="AM308" s="85"/>
      <c r="AN308" s="85"/>
      <c r="AO308" s="85"/>
      <c r="AP308" s="85"/>
      <c r="AQ308" s="85"/>
      <c r="AR308" s="85"/>
      <c r="AS308" s="85"/>
      <c r="AT308" s="85"/>
      <c r="AU308" s="85"/>
      <c r="AV308" s="85"/>
      <c r="AW308" s="85"/>
      <c r="AX308" s="85"/>
      <c r="AY308" s="85"/>
      <c r="AZ308" s="85"/>
      <c r="BA308" s="85"/>
      <c r="BB308" s="85"/>
      <c r="BC308" s="85"/>
      <c r="BD308" s="85"/>
      <c r="BE308" s="85"/>
      <c r="BF308" s="85"/>
      <c r="BG308" s="85"/>
      <c r="BH308" s="85"/>
      <c r="BI308" s="85"/>
      <c r="BJ308" s="85"/>
      <c r="BK308" s="85"/>
      <c r="BL308" s="85"/>
      <c r="BM308" s="85"/>
      <c r="BN308" s="85"/>
      <c r="BO308" s="85"/>
      <c r="BP308" s="85"/>
      <c r="BQ308" s="85"/>
      <c r="BR308" s="85"/>
      <c r="BS308" s="85"/>
      <c r="BT308" s="85"/>
      <c r="BU308" s="85"/>
      <c r="BV308" s="85"/>
      <c r="BW308" s="85"/>
      <c r="BX308" s="85"/>
      <c r="BY308" s="85"/>
      <c r="BZ308" s="85"/>
      <c r="CA308" s="85"/>
      <c r="CB308" s="85"/>
      <c r="CC308" s="85"/>
      <c r="CD308" s="85"/>
      <c r="CE308" s="85"/>
      <c r="CF308" s="85"/>
      <c r="CG308" s="85"/>
      <c r="CH308" s="85"/>
      <c r="CI308" s="85"/>
      <c r="CJ308" s="85"/>
      <c r="CK308" s="85"/>
      <c r="CL308" s="85"/>
      <c r="CM308" s="85"/>
      <c r="CN308" s="85"/>
      <c r="CO308" s="85"/>
      <c r="CP308" s="85"/>
      <c r="CQ308" s="85"/>
      <c r="CR308" s="85"/>
      <c r="CS308" s="85"/>
      <c r="CT308" s="85"/>
      <c r="CU308" s="85"/>
      <c r="CV308" s="85"/>
      <c r="CW308" s="85"/>
      <c r="CX308" s="85"/>
      <c r="CY308" s="85"/>
      <c r="CZ308" s="85"/>
      <c r="DA308" s="85"/>
      <c r="DB308" s="85"/>
      <c r="DC308" s="85"/>
      <c r="DD308" s="85"/>
      <c r="DE308" s="85"/>
      <c r="DF308" s="85"/>
      <c r="DG308" s="85"/>
      <c r="DH308" s="85"/>
      <c r="DI308" s="85"/>
      <c r="DJ308" s="85"/>
      <c r="DK308" s="85"/>
      <c r="DL308" s="85"/>
      <c r="DM308" s="85"/>
      <c r="DN308" s="85"/>
      <c r="DO308" s="85"/>
      <c r="DP308" s="85"/>
      <c r="DQ308" s="85"/>
      <c r="DR308" s="85"/>
      <c r="DS308" s="85"/>
      <c r="DT308" s="85"/>
      <c r="DU308" s="85"/>
      <c r="DV308" s="85"/>
      <c r="DW308" s="85"/>
      <c r="DX308" s="85"/>
      <c r="DY308" s="85"/>
      <c r="DZ308" s="85"/>
      <c r="EA308" s="85"/>
      <c r="EB308" s="85"/>
      <c r="EC308" s="85"/>
      <c r="ED308" s="85"/>
      <c r="EE308" s="85"/>
      <c r="EF308" s="85"/>
      <c r="EG308" s="85"/>
      <c r="EH308" s="85"/>
      <c r="EI308" s="85"/>
      <c r="EJ308" s="85"/>
      <c r="EK308" s="85"/>
      <c r="EL308" s="85"/>
      <c r="EM308" s="85"/>
      <c r="EN308" s="85"/>
      <c r="EO308" s="85"/>
      <c r="EP308" s="85"/>
      <c r="EQ308" s="85"/>
      <c r="ER308" s="85"/>
      <c r="ES308" s="85"/>
      <c r="ET308" s="85"/>
      <c r="EU308" s="85"/>
      <c r="EV308" s="85"/>
      <c r="EW308" s="85"/>
      <c r="EX308" s="85"/>
      <c r="EY308" s="85"/>
      <c r="EZ308" s="85"/>
      <c r="FA308" s="85"/>
      <c r="FB308" s="85"/>
      <c r="FC308" s="85"/>
      <c r="FD308" s="85"/>
      <c r="FE308" s="85"/>
      <c r="FF308" s="85"/>
      <c r="FG308" s="85"/>
      <c r="FH308" s="85"/>
      <c r="FI308" s="85"/>
      <c r="FJ308" s="85"/>
      <c r="FK308" s="85"/>
      <c r="FL308" s="85"/>
      <c r="FM308" s="85"/>
      <c r="FN308" s="85"/>
      <c r="FO308" s="85"/>
      <c r="FP308" s="85"/>
      <c r="FQ308" s="85"/>
      <c r="FR308" s="85"/>
      <c r="FS308" s="85"/>
      <c r="FT308" s="85"/>
      <c r="FU308" s="85"/>
      <c r="FV308" s="85"/>
      <c r="FW308" s="85"/>
      <c r="FX308" s="85"/>
      <c r="FY308" s="85"/>
      <c r="FZ308" s="85"/>
      <c r="GA308" s="85"/>
      <c r="GB308" s="85"/>
      <c r="GC308" s="85"/>
      <c r="GD308" s="85"/>
      <c r="GE308" s="85"/>
      <c r="GF308" s="85"/>
      <c r="GG308" s="85"/>
      <c r="GH308" s="85"/>
      <c r="GI308" s="85"/>
      <c r="GJ308" s="85"/>
      <c r="GK308" s="85"/>
      <c r="GL308" s="85"/>
      <c r="GM308" s="85"/>
      <c r="GN308" s="85"/>
      <c r="GO308" s="85"/>
      <c r="GP308" s="85"/>
      <c r="GQ308" s="85"/>
      <c r="GR308" s="85"/>
      <c r="GS308" s="85"/>
      <c r="GT308" s="85"/>
      <c r="GU308" s="85"/>
      <c r="GV308" s="85"/>
      <c r="GW308" s="85"/>
      <c r="GX308" s="85"/>
      <c r="GY308" s="85"/>
      <c r="GZ308" s="85"/>
      <c r="HA308" s="85"/>
      <c r="HB308" s="85"/>
      <c r="HC308" s="85"/>
      <c r="HD308" s="85"/>
      <c r="HE308" s="85"/>
      <c r="HF308" s="85"/>
      <c r="HG308" s="85"/>
      <c r="HH308" s="85"/>
      <c r="HI308" s="85"/>
      <c r="HJ308" s="85"/>
      <c r="HK308" s="85"/>
      <c r="HL308" s="85"/>
      <c r="HM308" s="85"/>
      <c r="HN308" s="85"/>
      <c r="HO308" s="85"/>
      <c r="HP308" s="85"/>
      <c r="HQ308" s="85"/>
      <c r="HR308" s="85"/>
      <c r="HS308" s="85"/>
      <c r="HT308" s="85"/>
      <c r="HU308" s="85"/>
      <c r="HV308" s="85"/>
      <c r="HW308" s="85"/>
      <c r="HX308" s="85"/>
      <c r="HY308" s="85"/>
      <c r="HZ308" s="85"/>
      <c r="IA308" s="85"/>
      <c r="IB308" s="85"/>
      <c r="IC308" s="85"/>
      <c r="ID308" s="85"/>
      <c r="IE308" s="85"/>
      <c r="IF308" s="85"/>
      <c r="IG308" s="85"/>
      <c r="IH308" s="85"/>
      <c r="II308" s="85"/>
      <c r="IJ308" s="85"/>
      <c r="IK308" s="85"/>
      <c r="IL308" s="85"/>
      <c r="IM308" s="85"/>
      <c r="IN308" s="85"/>
      <c r="IO308" s="85"/>
      <c r="IP308" s="85"/>
      <c r="IQ308" s="85"/>
      <c r="IR308" s="85"/>
      <c r="IS308" s="85"/>
      <c r="IT308" s="85"/>
      <c r="IU308" s="85"/>
      <c r="IV308" s="85"/>
    </row>
    <row r="309" spans="1:256" s="86" customFormat="1" ht="15" customHeight="1">
      <c r="A309" s="104">
        <v>2040605</v>
      </c>
      <c r="B309" s="105" t="s">
        <v>247</v>
      </c>
      <c r="C309" s="103">
        <v>2</v>
      </c>
      <c r="D309" s="85"/>
      <c r="E309" s="88"/>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85"/>
      <c r="AD309" s="85"/>
      <c r="AE309" s="85"/>
      <c r="AF309" s="85"/>
      <c r="AG309" s="85"/>
      <c r="AH309" s="85"/>
      <c r="AI309" s="85"/>
      <c r="AJ309" s="85"/>
      <c r="AK309" s="85"/>
      <c r="AL309" s="85"/>
      <c r="AM309" s="85"/>
      <c r="AN309" s="85"/>
      <c r="AO309" s="85"/>
      <c r="AP309" s="85"/>
      <c r="AQ309" s="85"/>
      <c r="AR309" s="85"/>
      <c r="AS309" s="85"/>
      <c r="AT309" s="85"/>
      <c r="AU309" s="85"/>
      <c r="AV309" s="85"/>
      <c r="AW309" s="85"/>
      <c r="AX309" s="85"/>
      <c r="AY309" s="85"/>
      <c r="AZ309" s="85"/>
      <c r="BA309" s="85"/>
      <c r="BB309" s="85"/>
      <c r="BC309" s="85"/>
      <c r="BD309" s="85"/>
      <c r="BE309" s="85"/>
      <c r="BF309" s="85"/>
      <c r="BG309" s="85"/>
      <c r="BH309" s="85"/>
      <c r="BI309" s="85"/>
      <c r="BJ309" s="85"/>
      <c r="BK309" s="85"/>
      <c r="BL309" s="85"/>
      <c r="BM309" s="85"/>
      <c r="BN309" s="85"/>
      <c r="BO309" s="85"/>
      <c r="BP309" s="85"/>
      <c r="BQ309" s="85"/>
      <c r="BR309" s="85"/>
      <c r="BS309" s="85"/>
      <c r="BT309" s="85"/>
      <c r="BU309" s="85"/>
      <c r="BV309" s="85"/>
      <c r="BW309" s="85"/>
      <c r="BX309" s="85"/>
      <c r="BY309" s="85"/>
      <c r="BZ309" s="85"/>
      <c r="CA309" s="85"/>
      <c r="CB309" s="85"/>
      <c r="CC309" s="85"/>
      <c r="CD309" s="85"/>
      <c r="CE309" s="85"/>
      <c r="CF309" s="85"/>
      <c r="CG309" s="85"/>
      <c r="CH309" s="85"/>
      <c r="CI309" s="85"/>
      <c r="CJ309" s="85"/>
      <c r="CK309" s="85"/>
      <c r="CL309" s="85"/>
      <c r="CM309" s="85"/>
      <c r="CN309" s="85"/>
      <c r="CO309" s="85"/>
      <c r="CP309" s="85"/>
      <c r="CQ309" s="85"/>
      <c r="CR309" s="85"/>
      <c r="CS309" s="85"/>
      <c r="CT309" s="85"/>
      <c r="CU309" s="85"/>
      <c r="CV309" s="85"/>
      <c r="CW309" s="85"/>
      <c r="CX309" s="85"/>
      <c r="CY309" s="85"/>
      <c r="CZ309" s="85"/>
      <c r="DA309" s="85"/>
      <c r="DB309" s="85"/>
      <c r="DC309" s="85"/>
      <c r="DD309" s="85"/>
      <c r="DE309" s="85"/>
      <c r="DF309" s="85"/>
      <c r="DG309" s="85"/>
      <c r="DH309" s="85"/>
      <c r="DI309" s="85"/>
      <c r="DJ309" s="85"/>
      <c r="DK309" s="85"/>
      <c r="DL309" s="85"/>
      <c r="DM309" s="85"/>
      <c r="DN309" s="85"/>
      <c r="DO309" s="85"/>
      <c r="DP309" s="85"/>
      <c r="DQ309" s="85"/>
      <c r="DR309" s="85"/>
      <c r="DS309" s="85"/>
      <c r="DT309" s="85"/>
      <c r="DU309" s="85"/>
      <c r="DV309" s="85"/>
      <c r="DW309" s="85"/>
      <c r="DX309" s="85"/>
      <c r="DY309" s="85"/>
      <c r="DZ309" s="85"/>
      <c r="EA309" s="85"/>
      <c r="EB309" s="85"/>
      <c r="EC309" s="85"/>
      <c r="ED309" s="85"/>
      <c r="EE309" s="85"/>
      <c r="EF309" s="85"/>
      <c r="EG309" s="85"/>
      <c r="EH309" s="85"/>
      <c r="EI309" s="85"/>
      <c r="EJ309" s="85"/>
      <c r="EK309" s="85"/>
      <c r="EL309" s="85"/>
      <c r="EM309" s="85"/>
      <c r="EN309" s="85"/>
      <c r="EO309" s="85"/>
      <c r="EP309" s="85"/>
      <c r="EQ309" s="85"/>
      <c r="ER309" s="85"/>
      <c r="ES309" s="85"/>
      <c r="ET309" s="85"/>
      <c r="EU309" s="85"/>
      <c r="EV309" s="85"/>
      <c r="EW309" s="85"/>
      <c r="EX309" s="85"/>
      <c r="EY309" s="85"/>
      <c r="EZ309" s="85"/>
      <c r="FA309" s="85"/>
      <c r="FB309" s="85"/>
      <c r="FC309" s="85"/>
      <c r="FD309" s="85"/>
      <c r="FE309" s="85"/>
      <c r="FF309" s="85"/>
      <c r="FG309" s="85"/>
      <c r="FH309" s="85"/>
      <c r="FI309" s="85"/>
      <c r="FJ309" s="85"/>
      <c r="FK309" s="85"/>
      <c r="FL309" s="85"/>
      <c r="FM309" s="85"/>
      <c r="FN309" s="85"/>
      <c r="FO309" s="85"/>
      <c r="FP309" s="85"/>
      <c r="FQ309" s="85"/>
      <c r="FR309" s="85"/>
      <c r="FS309" s="85"/>
      <c r="FT309" s="85"/>
      <c r="FU309" s="85"/>
      <c r="FV309" s="85"/>
      <c r="FW309" s="85"/>
      <c r="FX309" s="85"/>
      <c r="FY309" s="85"/>
      <c r="FZ309" s="85"/>
      <c r="GA309" s="85"/>
      <c r="GB309" s="85"/>
      <c r="GC309" s="85"/>
      <c r="GD309" s="85"/>
      <c r="GE309" s="85"/>
      <c r="GF309" s="85"/>
      <c r="GG309" s="85"/>
      <c r="GH309" s="85"/>
      <c r="GI309" s="85"/>
      <c r="GJ309" s="85"/>
      <c r="GK309" s="85"/>
      <c r="GL309" s="85"/>
      <c r="GM309" s="85"/>
      <c r="GN309" s="85"/>
      <c r="GO309" s="85"/>
      <c r="GP309" s="85"/>
      <c r="GQ309" s="85"/>
      <c r="GR309" s="85"/>
      <c r="GS309" s="85"/>
      <c r="GT309" s="85"/>
      <c r="GU309" s="85"/>
      <c r="GV309" s="85"/>
      <c r="GW309" s="85"/>
      <c r="GX309" s="85"/>
      <c r="GY309" s="85"/>
      <c r="GZ309" s="85"/>
      <c r="HA309" s="85"/>
      <c r="HB309" s="85"/>
      <c r="HC309" s="85"/>
      <c r="HD309" s="85"/>
      <c r="HE309" s="85"/>
      <c r="HF309" s="85"/>
      <c r="HG309" s="85"/>
      <c r="HH309" s="85"/>
      <c r="HI309" s="85"/>
      <c r="HJ309" s="85"/>
      <c r="HK309" s="85"/>
      <c r="HL309" s="85"/>
      <c r="HM309" s="85"/>
      <c r="HN309" s="85"/>
      <c r="HO309" s="85"/>
      <c r="HP309" s="85"/>
      <c r="HQ309" s="85"/>
      <c r="HR309" s="85"/>
      <c r="HS309" s="85"/>
      <c r="HT309" s="85"/>
      <c r="HU309" s="85"/>
      <c r="HV309" s="85"/>
      <c r="HW309" s="85"/>
      <c r="HX309" s="85"/>
      <c r="HY309" s="85"/>
      <c r="HZ309" s="85"/>
      <c r="IA309" s="85"/>
      <c r="IB309" s="85"/>
      <c r="IC309" s="85"/>
      <c r="ID309" s="85"/>
      <c r="IE309" s="85"/>
      <c r="IF309" s="85"/>
      <c r="IG309" s="85"/>
      <c r="IH309" s="85"/>
      <c r="II309" s="85"/>
      <c r="IJ309" s="85"/>
      <c r="IK309" s="85"/>
      <c r="IL309" s="85"/>
      <c r="IM309" s="85"/>
      <c r="IN309" s="85"/>
      <c r="IO309" s="85"/>
      <c r="IP309" s="85"/>
      <c r="IQ309" s="85"/>
      <c r="IR309" s="85"/>
      <c r="IS309" s="85"/>
      <c r="IT309" s="85"/>
      <c r="IU309" s="85"/>
      <c r="IV309" s="85"/>
    </row>
    <row r="310" spans="1:5" s="85" customFormat="1" ht="15" customHeight="1">
      <c r="A310" s="104">
        <v>2040606</v>
      </c>
      <c r="B310" s="105" t="s">
        <v>248</v>
      </c>
      <c r="C310" s="103"/>
      <c r="E310" s="87"/>
    </row>
    <row r="311" spans="1:256" s="86" customFormat="1" ht="15" customHeight="1">
      <c r="A311" s="104">
        <v>2040607</v>
      </c>
      <c r="B311" s="105" t="s">
        <v>249</v>
      </c>
      <c r="C311" s="103">
        <v>6</v>
      </c>
      <c r="D311" s="85"/>
      <c r="E311" s="88"/>
      <c r="F311" s="85"/>
      <c r="G311" s="85"/>
      <c r="H311" s="85"/>
      <c r="I311" s="85"/>
      <c r="J311" s="85"/>
      <c r="K311" s="85"/>
      <c r="L311" s="85"/>
      <c r="M311" s="85"/>
      <c r="N311" s="85"/>
      <c r="O311" s="85"/>
      <c r="P311" s="85"/>
      <c r="Q311" s="85"/>
      <c r="R311" s="85"/>
      <c r="S311" s="85"/>
      <c r="T311" s="85"/>
      <c r="U311" s="85"/>
      <c r="V311" s="85"/>
      <c r="W311" s="85"/>
      <c r="X311" s="85"/>
      <c r="Y311" s="85"/>
      <c r="Z311" s="85"/>
      <c r="AA311" s="85"/>
      <c r="AB311" s="85"/>
      <c r="AC311" s="85"/>
      <c r="AD311" s="85"/>
      <c r="AE311" s="85"/>
      <c r="AF311" s="85"/>
      <c r="AG311" s="85"/>
      <c r="AH311" s="85"/>
      <c r="AI311" s="85"/>
      <c r="AJ311" s="85"/>
      <c r="AK311" s="85"/>
      <c r="AL311" s="85"/>
      <c r="AM311" s="85"/>
      <c r="AN311" s="85"/>
      <c r="AO311" s="85"/>
      <c r="AP311" s="85"/>
      <c r="AQ311" s="85"/>
      <c r="AR311" s="85"/>
      <c r="AS311" s="85"/>
      <c r="AT311" s="85"/>
      <c r="AU311" s="85"/>
      <c r="AV311" s="85"/>
      <c r="AW311" s="85"/>
      <c r="AX311" s="85"/>
      <c r="AY311" s="85"/>
      <c r="AZ311" s="85"/>
      <c r="BA311" s="85"/>
      <c r="BB311" s="85"/>
      <c r="BC311" s="85"/>
      <c r="BD311" s="85"/>
      <c r="BE311" s="85"/>
      <c r="BF311" s="85"/>
      <c r="BG311" s="85"/>
      <c r="BH311" s="85"/>
      <c r="BI311" s="85"/>
      <c r="BJ311" s="85"/>
      <c r="BK311" s="85"/>
      <c r="BL311" s="85"/>
      <c r="BM311" s="85"/>
      <c r="BN311" s="85"/>
      <c r="BO311" s="85"/>
      <c r="BP311" s="85"/>
      <c r="BQ311" s="85"/>
      <c r="BR311" s="85"/>
      <c r="BS311" s="85"/>
      <c r="BT311" s="85"/>
      <c r="BU311" s="85"/>
      <c r="BV311" s="85"/>
      <c r="BW311" s="85"/>
      <c r="BX311" s="85"/>
      <c r="BY311" s="85"/>
      <c r="BZ311" s="85"/>
      <c r="CA311" s="85"/>
      <c r="CB311" s="85"/>
      <c r="CC311" s="85"/>
      <c r="CD311" s="85"/>
      <c r="CE311" s="85"/>
      <c r="CF311" s="85"/>
      <c r="CG311" s="85"/>
      <c r="CH311" s="85"/>
      <c r="CI311" s="85"/>
      <c r="CJ311" s="85"/>
      <c r="CK311" s="85"/>
      <c r="CL311" s="85"/>
      <c r="CM311" s="85"/>
      <c r="CN311" s="85"/>
      <c r="CO311" s="85"/>
      <c r="CP311" s="85"/>
      <c r="CQ311" s="85"/>
      <c r="CR311" s="85"/>
      <c r="CS311" s="85"/>
      <c r="CT311" s="85"/>
      <c r="CU311" s="85"/>
      <c r="CV311" s="85"/>
      <c r="CW311" s="85"/>
      <c r="CX311" s="85"/>
      <c r="CY311" s="85"/>
      <c r="CZ311" s="85"/>
      <c r="DA311" s="85"/>
      <c r="DB311" s="85"/>
      <c r="DC311" s="85"/>
      <c r="DD311" s="85"/>
      <c r="DE311" s="85"/>
      <c r="DF311" s="85"/>
      <c r="DG311" s="85"/>
      <c r="DH311" s="85"/>
      <c r="DI311" s="85"/>
      <c r="DJ311" s="85"/>
      <c r="DK311" s="85"/>
      <c r="DL311" s="85"/>
      <c r="DM311" s="85"/>
      <c r="DN311" s="85"/>
      <c r="DO311" s="85"/>
      <c r="DP311" s="85"/>
      <c r="DQ311" s="85"/>
      <c r="DR311" s="85"/>
      <c r="DS311" s="85"/>
      <c r="DT311" s="85"/>
      <c r="DU311" s="85"/>
      <c r="DV311" s="85"/>
      <c r="DW311" s="85"/>
      <c r="DX311" s="85"/>
      <c r="DY311" s="85"/>
      <c r="DZ311" s="85"/>
      <c r="EA311" s="85"/>
      <c r="EB311" s="85"/>
      <c r="EC311" s="85"/>
      <c r="ED311" s="85"/>
      <c r="EE311" s="85"/>
      <c r="EF311" s="85"/>
      <c r="EG311" s="85"/>
      <c r="EH311" s="85"/>
      <c r="EI311" s="85"/>
      <c r="EJ311" s="85"/>
      <c r="EK311" s="85"/>
      <c r="EL311" s="85"/>
      <c r="EM311" s="85"/>
      <c r="EN311" s="85"/>
      <c r="EO311" s="85"/>
      <c r="EP311" s="85"/>
      <c r="EQ311" s="85"/>
      <c r="ER311" s="85"/>
      <c r="ES311" s="85"/>
      <c r="ET311" s="85"/>
      <c r="EU311" s="85"/>
      <c r="EV311" s="85"/>
      <c r="EW311" s="85"/>
      <c r="EX311" s="85"/>
      <c r="EY311" s="85"/>
      <c r="EZ311" s="85"/>
      <c r="FA311" s="85"/>
      <c r="FB311" s="85"/>
      <c r="FC311" s="85"/>
      <c r="FD311" s="85"/>
      <c r="FE311" s="85"/>
      <c r="FF311" s="85"/>
      <c r="FG311" s="85"/>
      <c r="FH311" s="85"/>
      <c r="FI311" s="85"/>
      <c r="FJ311" s="85"/>
      <c r="FK311" s="85"/>
      <c r="FL311" s="85"/>
      <c r="FM311" s="85"/>
      <c r="FN311" s="85"/>
      <c r="FO311" s="85"/>
      <c r="FP311" s="85"/>
      <c r="FQ311" s="85"/>
      <c r="FR311" s="85"/>
      <c r="FS311" s="85"/>
      <c r="FT311" s="85"/>
      <c r="FU311" s="85"/>
      <c r="FV311" s="85"/>
      <c r="FW311" s="85"/>
      <c r="FX311" s="85"/>
      <c r="FY311" s="85"/>
      <c r="FZ311" s="85"/>
      <c r="GA311" s="85"/>
      <c r="GB311" s="85"/>
      <c r="GC311" s="85"/>
      <c r="GD311" s="85"/>
      <c r="GE311" s="85"/>
      <c r="GF311" s="85"/>
      <c r="GG311" s="85"/>
      <c r="GH311" s="85"/>
      <c r="GI311" s="85"/>
      <c r="GJ311" s="85"/>
      <c r="GK311" s="85"/>
      <c r="GL311" s="85"/>
      <c r="GM311" s="85"/>
      <c r="GN311" s="85"/>
      <c r="GO311" s="85"/>
      <c r="GP311" s="85"/>
      <c r="GQ311" s="85"/>
      <c r="GR311" s="85"/>
      <c r="GS311" s="85"/>
      <c r="GT311" s="85"/>
      <c r="GU311" s="85"/>
      <c r="GV311" s="85"/>
      <c r="GW311" s="85"/>
      <c r="GX311" s="85"/>
      <c r="GY311" s="85"/>
      <c r="GZ311" s="85"/>
      <c r="HA311" s="85"/>
      <c r="HB311" s="85"/>
      <c r="HC311" s="85"/>
      <c r="HD311" s="85"/>
      <c r="HE311" s="85"/>
      <c r="HF311" s="85"/>
      <c r="HG311" s="85"/>
      <c r="HH311" s="85"/>
      <c r="HI311" s="85"/>
      <c r="HJ311" s="85"/>
      <c r="HK311" s="85"/>
      <c r="HL311" s="85"/>
      <c r="HM311" s="85"/>
      <c r="HN311" s="85"/>
      <c r="HO311" s="85"/>
      <c r="HP311" s="85"/>
      <c r="HQ311" s="85"/>
      <c r="HR311" s="85"/>
      <c r="HS311" s="85"/>
      <c r="HT311" s="85"/>
      <c r="HU311" s="85"/>
      <c r="HV311" s="85"/>
      <c r="HW311" s="85"/>
      <c r="HX311" s="85"/>
      <c r="HY311" s="85"/>
      <c r="HZ311" s="85"/>
      <c r="IA311" s="85"/>
      <c r="IB311" s="85"/>
      <c r="IC311" s="85"/>
      <c r="ID311" s="85"/>
      <c r="IE311" s="85"/>
      <c r="IF311" s="85"/>
      <c r="IG311" s="85"/>
      <c r="IH311" s="85"/>
      <c r="II311" s="85"/>
      <c r="IJ311" s="85"/>
      <c r="IK311" s="85"/>
      <c r="IL311" s="85"/>
      <c r="IM311" s="85"/>
      <c r="IN311" s="85"/>
      <c r="IO311" s="85"/>
      <c r="IP311" s="85"/>
      <c r="IQ311" s="85"/>
      <c r="IR311" s="85"/>
      <c r="IS311" s="85"/>
      <c r="IT311" s="85"/>
      <c r="IU311" s="85"/>
      <c r="IV311" s="85"/>
    </row>
    <row r="312" spans="1:5" s="85" customFormat="1" ht="15" customHeight="1">
      <c r="A312" s="104">
        <v>2040608</v>
      </c>
      <c r="B312" s="105" t="s">
        <v>250</v>
      </c>
      <c r="C312" s="103"/>
      <c r="E312" s="87"/>
    </row>
    <row r="313" spans="1:5" s="85" customFormat="1" ht="15" customHeight="1">
      <c r="A313" s="104">
        <v>2040610</v>
      </c>
      <c r="B313" s="105" t="s">
        <v>251</v>
      </c>
      <c r="C313" s="103">
        <v>83</v>
      </c>
      <c r="E313" s="87"/>
    </row>
    <row r="314" spans="1:5" s="85" customFormat="1" ht="15" customHeight="1">
      <c r="A314" s="104">
        <v>2040612</v>
      </c>
      <c r="B314" s="105" t="s">
        <v>252</v>
      </c>
      <c r="C314" s="103"/>
      <c r="E314" s="87"/>
    </row>
    <row r="315" spans="1:5" s="85" customFormat="1" ht="15" customHeight="1">
      <c r="A315" s="104">
        <v>2040613</v>
      </c>
      <c r="B315" s="105" t="s">
        <v>108</v>
      </c>
      <c r="C315" s="103"/>
      <c r="E315" s="87"/>
    </row>
    <row r="316" spans="1:5" s="85" customFormat="1" ht="15" customHeight="1">
      <c r="A316" s="104">
        <v>2040650</v>
      </c>
      <c r="B316" s="105" t="s">
        <v>76</v>
      </c>
      <c r="C316" s="103"/>
      <c r="E316" s="87"/>
    </row>
    <row r="317" spans="1:256" s="86" customFormat="1" ht="15" customHeight="1">
      <c r="A317" s="104">
        <v>2040699</v>
      </c>
      <c r="B317" s="105" t="s">
        <v>253</v>
      </c>
      <c r="C317" s="103"/>
      <c r="D317" s="85"/>
      <c r="E317" s="88"/>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c r="AD317" s="85"/>
      <c r="AE317" s="85"/>
      <c r="AF317" s="85"/>
      <c r="AG317" s="85"/>
      <c r="AH317" s="85"/>
      <c r="AI317" s="85"/>
      <c r="AJ317" s="85"/>
      <c r="AK317" s="85"/>
      <c r="AL317" s="85"/>
      <c r="AM317" s="85"/>
      <c r="AN317" s="85"/>
      <c r="AO317" s="85"/>
      <c r="AP317" s="85"/>
      <c r="AQ317" s="85"/>
      <c r="AR317" s="85"/>
      <c r="AS317" s="85"/>
      <c r="AT317" s="85"/>
      <c r="AU317" s="85"/>
      <c r="AV317" s="85"/>
      <c r="AW317" s="85"/>
      <c r="AX317" s="85"/>
      <c r="AY317" s="85"/>
      <c r="AZ317" s="85"/>
      <c r="BA317" s="85"/>
      <c r="BB317" s="85"/>
      <c r="BC317" s="85"/>
      <c r="BD317" s="85"/>
      <c r="BE317" s="85"/>
      <c r="BF317" s="85"/>
      <c r="BG317" s="85"/>
      <c r="BH317" s="85"/>
      <c r="BI317" s="85"/>
      <c r="BJ317" s="85"/>
      <c r="BK317" s="85"/>
      <c r="BL317" s="85"/>
      <c r="BM317" s="85"/>
      <c r="BN317" s="85"/>
      <c r="BO317" s="85"/>
      <c r="BP317" s="85"/>
      <c r="BQ317" s="85"/>
      <c r="BR317" s="85"/>
      <c r="BS317" s="85"/>
      <c r="BT317" s="85"/>
      <c r="BU317" s="85"/>
      <c r="BV317" s="85"/>
      <c r="BW317" s="85"/>
      <c r="BX317" s="85"/>
      <c r="BY317" s="85"/>
      <c r="BZ317" s="85"/>
      <c r="CA317" s="85"/>
      <c r="CB317" s="85"/>
      <c r="CC317" s="85"/>
      <c r="CD317" s="85"/>
      <c r="CE317" s="85"/>
      <c r="CF317" s="85"/>
      <c r="CG317" s="85"/>
      <c r="CH317" s="85"/>
      <c r="CI317" s="85"/>
      <c r="CJ317" s="85"/>
      <c r="CK317" s="85"/>
      <c r="CL317" s="85"/>
      <c r="CM317" s="85"/>
      <c r="CN317" s="85"/>
      <c r="CO317" s="85"/>
      <c r="CP317" s="85"/>
      <c r="CQ317" s="85"/>
      <c r="CR317" s="85"/>
      <c r="CS317" s="85"/>
      <c r="CT317" s="85"/>
      <c r="CU317" s="85"/>
      <c r="CV317" s="85"/>
      <c r="CW317" s="85"/>
      <c r="CX317" s="85"/>
      <c r="CY317" s="85"/>
      <c r="CZ317" s="85"/>
      <c r="DA317" s="85"/>
      <c r="DB317" s="85"/>
      <c r="DC317" s="85"/>
      <c r="DD317" s="85"/>
      <c r="DE317" s="85"/>
      <c r="DF317" s="85"/>
      <c r="DG317" s="85"/>
      <c r="DH317" s="85"/>
      <c r="DI317" s="85"/>
      <c r="DJ317" s="85"/>
      <c r="DK317" s="85"/>
      <c r="DL317" s="85"/>
      <c r="DM317" s="85"/>
      <c r="DN317" s="85"/>
      <c r="DO317" s="85"/>
      <c r="DP317" s="85"/>
      <c r="DQ317" s="85"/>
      <c r="DR317" s="85"/>
      <c r="DS317" s="85"/>
      <c r="DT317" s="85"/>
      <c r="DU317" s="85"/>
      <c r="DV317" s="85"/>
      <c r="DW317" s="85"/>
      <c r="DX317" s="85"/>
      <c r="DY317" s="85"/>
      <c r="DZ317" s="85"/>
      <c r="EA317" s="85"/>
      <c r="EB317" s="85"/>
      <c r="EC317" s="85"/>
      <c r="ED317" s="85"/>
      <c r="EE317" s="85"/>
      <c r="EF317" s="85"/>
      <c r="EG317" s="85"/>
      <c r="EH317" s="85"/>
      <c r="EI317" s="85"/>
      <c r="EJ317" s="85"/>
      <c r="EK317" s="85"/>
      <c r="EL317" s="85"/>
      <c r="EM317" s="85"/>
      <c r="EN317" s="85"/>
      <c r="EO317" s="85"/>
      <c r="EP317" s="85"/>
      <c r="EQ317" s="85"/>
      <c r="ER317" s="85"/>
      <c r="ES317" s="85"/>
      <c r="ET317" s="85"/>
      <c r="EU317" s="85"/>
      <c r="EV317" s="85"/>
      <c r="EW317" s="85"/>
      <c r="EX317" s="85"/>
      <c r="EY317" s="85"/>
      <c r="EZ317" s="85"/>
      <c r="FA317" s="85"/>
      <c r="FB317" s="85"/>
      <c r="FC317" s="85"/>
      <c r="FD317" s="85"/>
      <c r="FE317" s="85"/>
      <c r="FF317" s="85"/>
      <c r="FG317" s="85"/>
      <c r="FH317" s="85"/>
      <c r="FI317" s="85"/>
      <c r="FJ317" s="85"/>
      <c r="FK317" s="85"/>
      <c r="FL317" s="85"/>
      <c r="FM317" s="85"/>
      <c r="FN317" s="85"/>
      <c r="FO317" s="85"/>
      <c r="FP317" s="85"/>
      <c r="FQ317" s="85"/>
      <c r="FR317" s="85"/>
      <c r="FS317" s="85"/>
      <c r="FT317" s="85"/>
      <c r="FU317" s="85"/>
      <c r="FV317" s="85"/>
      <c r="FW317" s="85"/>
      <c r="FX317" s="85"/>
      <c r="FY317" s="85"/>
      <c r="FZ317" s="85"/>
      <c r="GA317" s="85"/>
      <c r="GB317" s="85"/>
      <c r="GC317" s="85"/>
      <c r="GD317" s="85"/>
      <c r="GE317" s="85"/>
      <c r="GF317" s="85"/>
      <c r="GG317" s="85"/>
      <c r="GH317" s="85"/>
      <c r="GI317" s="85"/>
      <c r="GJ317" s="85"/>
      <c r="GK317" s="85"/>
      <c r="GL317" s="85"/>
      <c r="GM317" s="85"/>
      <c r="GN317" s="85"/>
      <c r="GO317" s="85"/>
      <c r="GP317" s="85"/>
      <c r="GQ317" s="85"/>
      <c r="GR317" s="85"/>
      <c r="GS317" s="85"/>
      <c r="GT317" s="85"/>
      <c r="GU317" s="85"/>
      <c r="GV317" s="85"/>
      <c r="GW317" s="85"/>
      <c r="GX317" s="85"/>
      <c r="GY317" s="85"/>
      <c r="GZ317" s="85"/>
      <c r="HA317" s="85"/>
      <c r="HB317" s="85"/>
      <c r="HC317" s="85"/>
      <c r="HD317" s="85"/>
      <c r="HE317" s="85"/>
      <c r="HF317" s="85"/>
      <c r="HG317" s="85"/>
      <c r="HH317" s="85"/>
      <c r="HI317" s="85"/>
      <c r="HJ317" s="85"/>
      <c r="HK317" s="85"/>
      <c r="HL317" s="85"/>
      <c r="HM317" s="85"/>
      <c r="HN317" s="85"/>
      <c r="HO317" s="85"/>
      <c r="HP317" s="85"/>
      <c r="HQ317" s="85"/>
      <c r="HR317" s="85"/>
      <c r="HS317" s="85"/>
      <c r="HT317" s="85"/>
      <c r="HU317" s="85"/>
      <c r="HV317" s="85"/>
      <c r="HW317" s="85"/>
      <c r="HX317" s="85"/>
      <c r="HY317" s="85"/>
      <c r="HZ317" s="85"/>
      <c r="IA317" s="85"/>
      <c r="IB317" s="85"/>
      <c r="IC317" s="85"/>
      <c r="ID317" s="85"/>
      <c r="IE317" s="85"/>
      <c r="IF317" s="85"/>
      <c r="IG317" s="85"/>
      <c r="IH317" s="85"/>
      <c r="II317" s="85"/>
      <c r="IJ317" s="85"/>
      <c r="IK317" s="85"/>
      <c r="IL317" s="85"/>
      <c r="IM317" s="85"/>
      <c r="IN317" s="85"/>
      <c r="IO317" s="85"/>
      <c r="IP317" s="85"/>
      <c r="IQ317" s="85"/>
      <c r="IR317" s="85"/>
      <c r="IS317" s="85"/>
      <c r="IT317" s="85"/>
      <c r="IU317" s="85"/>
      <c r="IV317" s="85"/>
    </row>
    <row r="318" spans="1:5" s="85" customFormat="1" ht="15" customHeight="1">
      <c r="A318" s="104">
        <v>20407</v>
      </c>
      <c r="B318" s="105" t="s">
        <v>254</v>
      </c>
      <c r="C318" s="103">
        <f>SUM(C319:C327)</f>
        <v>0</v>
      </c>
      <c r="E318" s="87"/>
    </row>
    <row r="319" spans="1:5" s="85" customFormat="1" ht="15" customHeight="1">
      <c r="A319" s="104">
        <v>2040701</v>
      </c>
      <c r="B319" s="105" t="s">
        <v>67</v>
      </c>
      <c r="C319" s="103"/>
      <c r="E319" s="87"/>
    </row>
    <row r="320" spans="1:5" s="85" customFormat="1" ht="15" customHeight="1">
      <c r="A320" s="104">
        <v>2040702</v>
      </c>
      <c r="B320" s="105" t="s">
        <v>68</v>
      </c>
      <c r="C320" s="103"/>
      <c r="E320" s="87"/>
    </row>
    <row r="321" spans="1:5" s="85" customFormat="1" ht="15" customHeight="1">
      <c r="A321" s="104">
        <v>2040703</v>
      </c>
      <c r="B321" s="105" t="s">
        <v>69</v>
      </c>
      <c r="C321" s="103"/>
      <c r="E321" s="87"/>
    </row>
    <row r="322" spans="1:5" s="85" customFormat="1" ht="15" customHeight="1">
      <c r="A322" s="104">
        <v>2040704</v>
      </c>
      <c r="B322" s="105" t="s">
        <v>255</v>
      </c>
      <c r="C322" s="103"/>
      <c r="E322" s="87"/>
    </row>
    <row r="323" spans="1:5" s="85" customFormat="1" ht="15" customHeight="1">
      <c r="A323" s="104">
        <v>2040705</v>
      </c>
      <c r="B323" s="105" t="s">
        <v>256</v>
      </c>
      <c r="C323" s="103"/>
      <c r="E323" s="87"/>
    </row>
    <row r="324" spans="1:5" s="85" customFormat="1" ht="15" customHeight="1">
      <c r="A324" s="104">
        <v>2040706</v>
      </c>
      <c r="B324" s="105" t="s">
        <v>257</v>
      </c>
      <c r="C324" s="103"/>
      <c r="E324" s="87"/>
    </row>
    <row r="325" spans="1:5" s="85" customFormat="1" ht="15" customHeight="1">
      <c r="A325" s="104">
        <v>2040707</v>
      </c>
      <c r="B325" s="105" t="s">
        <v>108</v>
      </c>
      <c r="C325" s="103"/>
      <c r="E325" s="87"/>
    </row>
    <row r="326" spans="1:5" s="85" customFormat="1" ht="15" customHeight="1">
      <c r="A326" s="104">
        <v>2040750</v>
      </c>
      <c r="B326" s="105" t="s">
        <v>76</v>
      </c>
      <c r="C326" s="103"/>
      <c r="E326" s="87"/>
    </row>
    <row r="327" spans="1:5" s="85" customFormat="1" ht="15" customHeight="1">
      <c r="A327" s="104">
        <v>2040799</v>
      </c>
      <c r="B327" s="105" t="s">
        <v>258</v>
      </c>
      <c r="C327" s="103"/>
      <c r="E327" s="87"/>
    </row>
    <row r="328" spans="1:5" s="85" customFormat="1" ht="15" customHeight="1">
      <c r="A328" s="104">
        <v>20408</v>
      </c>
      <c r="B328" s="105" t="s">
        <v>259</v>
      </c>
      <c r="C328" s="103">
        <f>SUM(C329:C337)</f>
        <v>88</v>
      </c>
      <c r="E328" s="87"/>
    </row>
    <row r="329" spans="1:5" s="85" customFormat="1" ht="15" customHeight="1">
      <c r="A329" s="104">
        <v>2040801</v>
      </c>
      <c r="B329" s="105" t="s">
        <v>67</v>
      </c>
      <c r="C329" s="103"/>
      <c r="E329" s="87"/>
    </row>
    <row r="330" spans="1:5" s="85" customFormat="1" ht="15" customHeight="1">
      <c r="A330" s="104">
        <v>2040802</v>
      </c>
      <c r="B330" s="105" t="s">
        <v>68</v>
      </c>
      <c r="C330" s="103"/>
      <c r="E330" s="87"/>
    </row>
    <row r="331" spans="1:5" s="85" customFormat="1" ht="15" customHeight="1">
      <c r="A331" s="104">
        <v>2040803</v>
      </c>
      <c r="B331" s="105" t="s">
        <v>69</v>
      </c>
      <c r="C331" s="103"/>
      <c r="E331" s="87"/>
    </row>
    <row r="332" spans="1:5" s="85" customFormat="1" ht="15" customHeight="1">
      <c r="A332" s="104">
        <v>2040804</v>
      </c>
      <c r="B332" s="105" t="s">
        <v>260</v>
      </c>
      <c r="C332" s="103"/>
      <c r="E332" s="87"/>
    </row>
    <row r="333" spans="1:5" s="85" customFormat="1" ht="15" customHeight="1">
      <c r="A333" s="104">
        <v>2040805</v>
      </c>
      <c r="B333" s="105" t="s">
        <v>261</v>
      </c>
      <c r="C333" s="103"/>
      <c r="E333" s="87"/>
    </row>
    <row r="334" spans="1:5" s="85" customFormat="1" ht="15" customHeight="1">
      <c r="A334" s="104">
        <v>2040806</v>
      </c>
      <c r="B334" s="105" t="s">
        <v>262</v>
      </c>
      <c r="C334" s="103"/>
      <c r="E334" s="87"/>
    </row>
    <row r="335" spans="1:5" s="85" customFormat="1" ht="15" customHeight="1">
      <c r="A335" s="104">
        <v>2040807</v>
      </c>
      <c r="B335" s="105" t="s">
        <v>108</v>
      </c>
      <c r="C335" s="103"/>
      <c r="E335" s="87"/>
    </row>
    <row r="336" spans="1:5" s="85" customFormat="1" ht="15" customHeight="1">
      <c r="A336" s="104">
        <v>2040850</v>
      </c>
      <c r="B336" s="105" t="s">
        <v>76</v>
      </c>
      <c r="C336" s="103"/>
      <c r="E336" s="87"/>
    </row>
    <row r="337" spans="1:5" s="85" customFormat="1" ht="15" customHeight="1">
      <c r="A337" s="104">
        <v>2040899</v>
      </c>
      <c r="B337" s="105" t="s">
        <v>263</v>
      </c>
      <c r="C337" s="103">
        <v>88</v>
      </c>
      <c r="E337" s="87"/>
    </row>
    <row r="338" spans="1:5" s="85" customFormat="1" ht="15" customHeight="1">
      <c r="A338" s="104">
        <v>20409</v>
      </c>
      <c r="B338" s="105" t="s">
        <v>264</v>
      </c>
      <c r="C338" s="103">
        <f>SUM(C339:C345)</f>
        <v>0</v>
      </c>
      <c r="E338" s="87"/>
    </row>
    <row r="339" spans="1:5" s="85" customFormat="1" ht="15" customHeight="1">
      <c r="A339" s="104">
        <v>2040901</v>
      </c>
      <c r="B339" s="105" t="s">
        <v>67</v>
      </c>
      <c r="C339" s="103"/>
      <c r="E339" s="87"/>
    </row>
    <row r="340" spans="1:5" s="85" customFormat="1" ht="15" customHeight="1">
      <c r="A340" s="104">
        <v>2040902</v>
      </c>
      <c r="B340" s="105" t="s">
        <v>68</v>
      </c>
      <c r="C340" s="103"/>
      <c r="E340" s="87"/>
    </row>
    <row r="341" spans="1:5" s="85" customFormat="1" ht="15" customHeight="1">
      <c r="A341" s="104">
        <v>2040903</v>
      </c>
      <c r="B341" s="105" t="s">
        <v>69</v>
      </c>
      <c r="C341" s="103"/>
      <c r="E341" s="87"/>
    </row>
    <row r="342" spans="1:5" s="85" customFormat="1" ht="15" customHeight="1">
      <c r="A342" s="104">
        <v>2040904</v>
      </c>
      <c r="B342" s="105" t="s">
        <v>265</v>
      </c>
      <c r="C342" s="103"/>
      <c r="E342" s="87"/>
    </row>
    <row r="343" spans="1:5" s="85" customFormat="1" ht="15" customHeight="1">
      <c r="A343" s="104">
        <v>2040905</v>
      </c>
      <c r="B343" s="105" t="s">
        <v>266</v>
      </c>
      <c r="C343" s="103"/>
      <c r="E343" s="87"/>
    </row>
    <row r="344" spans="1:5" s="85" customFormat="1" ht="15" customHeight="1">
      <c r="A344" s="104">
        <v>2040950</v>
      </c>
      <c r="B344" s="105" t="s">
        <v>76</v>
      </c>
      <c r="C344" s="103"/>
      <c r="E344" s="87"/>
    </row>
    <row r="345" spans="1:5" s="85" customFormat="1" ht="15" customHeight="1">
      <c r="A345" s="104">
        <v>2040999</v>
      </c>
      <c r="B345" s="105" t="s">
        <v>267</v>
      </c>
      <c r="C345" s="103"/>
      <c r="E345" s="87"/>
    </row>
    <row r="346" spans="1:5" s="85" customFormat="1" ht="15" customHeight="1">
      <c r="A346" s="104">
        <v>20410</v>
      </c>
      <c r="B346" s="105" t="s">
        <v>268</v>
      </c>
      <c r="C346" s="103">
        <f>SUM(C347:C351)</f>
        <v>0</v>
      </c>
      <c r="E346" s="87"/>
    </row>
    <row r="347" spans="1:5" s="85" customFormat="1" ht="15" customHeight="1">
      <c r="A347" s="104">
        <v>2041001</v>
      </c>
      <c r="B347" s="105" t="s">
        <v>67</v>
      </c>
      <c r="C347" s="103"/>
      <c r="E347" s="87"/>
    </row>
    <row r="348" spans="1:5" s="85" customFormat="1" ht="15" customHeight="1">
      <c r="A348" s="104">
        <v>2041002</v>
      </c>
      <c r="B348" s="105" t="s">
        <v>68</v>
      </c>
      <c r="C348" s="103"/>
      <c r="E348" s="87"/>
    </row>
    <row r="349" spans="1:5" s="85" customFormat="1" ht="15" customHeight="1">
      <c r="A349" s="104">
        <v>2041006</v>
      </c>
      <c r="B349" s="105" t="s">
        <v>108</v>
      </c>
      <c r="C349" s="103"/>
      <c r="E349" s="87"/>
    </row>
    <row r="350" spans="1:5" s="85" customFormat="1" ht="15" customHeight="1">
      <c r="A350" s="104">
        <v>2041007</v>
      </c>
      <c r="B350" s="105" t="s">
        <v>269</v>
      </c>
      <c r="C350" s="103"/>
      <c r="E350" s="87"/>
    </row>
    <row r="351" spans="1:5" s="85" customFormat="1" ht="15" customHeight="1">
      <c r="A351" s="104">
        <v>2041099</v>
      </c>
      <c r="B351" s="105" t="s">
        <v>270</v>
      </c>
      <c r="C351" s="103"/>
      <c r="E351" s="87"/>
    </row>
    <row r="352" spans="1:256" s="86" customFormat="1" ht="15" customHeight="1">
      <c r="A352" s="104">
        <v>20499</v>
      </c>
      <c r="B352" s="105" t="s">
        <v>271</v>
      </c>
      <c r="C352" s="103">
        <f>SUM(C353:C354)</f>
        <v>1040</v>
      </c>
      <c r="D352" s="85"/>
      <c r="E352" s="88"/>
      <c r="F352" s="85"/>
      <c r="G352" s="85"/>
      <c r="H352" s="85"/>
      <c r="I352" s="85"/>
      <c r="J352" s="85"/>
      <c r="K352" s="85"/>
      <c r="L352" s="85"/>
      <c r="M352" s="85"/>
      <c r="N352" s="85"/>
      <c r="O352" s="85"/>
      <c r="P352" s="85"/>
      <c r="Q352" s="85"/>
      <c r="R352" s="85"/>
      <c r="S352" s="85"/>
      <c r="T352" s="85"/>
      <c r="U352" s="85"/>
      <c r="V352" s="85"/>
      <c r="W352" s="85"/>
      <c r="X352" s="85"/>
      <c r="Y352" s="85"/>
      <c r="Z352" s="85"/>
      <c r="AA352" s="85"/>
      <c r="AB352" s="85"/>
      <c r="AC352" s="85"/>
      <c r="AD352" s="85"/>
      <c r="AE352" s="85"/>
      <c r="AF352" s="85"/>
      <c r="AG352" s="85"/>
      <c r="AH352" s="85"/>
      <c r="AI352" s="85"/>
      <c r="AJ352" s="85"/>
      <c r="AK352" s="85"/>
      <c r="AL352" s="85"/>
      <c r="AM352" s="85"/>
      <c r="AN352" s="85"/>
      <c r="AO352" s="85"/>
      <c r="AP352" s="85"/>
      <c r="AQ352" s="85"/>
      <c r="AR352" s="85"/>
      <c r="AS352" s="85"/>
      <c r="AT352" s="85"/>
      <c r="AU352" s="85"/>
      <c r="AV352" s="85"/>
      <c r="AW352" s="85"/>
      <c r="AX352" s="85"/>
      <c r="AY352" s="85"/>
      <c r="AZ352" s="85"/>
      <c r="BA352" s="85"/>
      <c r="BB352" s="85"/>
      <c r="BC352" s="85"/>
      <c r="BD352" s="85"/>
      <c r="BE352" s="85"/>
      <c r="BF352" s="85"/>
      <c r="BG352" s="85"/>
      <c r="BH352" s="85"/>
      <c r="BI352" s="85"/>
      <c r="BJ352" s="85"/>
      <c r="BK352" s="85"/>
      <c r="BL352" s="85"/>
      <c r="BM352" s="85"/>
      <c r="BN352" s="85"/>
      <c r="BO352" s="85"/>
      <c r="BP352" s="85"/>
      <c r="BQ352" s="85"/>
      <c r="BR352" s="85"/>
      <c r="BS352" s="85"/>
      <c r="BT352" s="85"/>
      <c r="BU352" s="85"/>
      <c r="BV352" s="85"/>
      <c r="BW352" s="85"/>
      <c r="BX352" s="85"/>
      <c r="BY352" s="85"/>
      <c r="BZ352" s="85"/>
      <c r="CA352" s="85"/>
      <c r="CB352" s="85"/>
      <c r="CC352" s="85"/>
      <c r="CD352" s="85"/>
      <c r="CE352" s="85"/>
      <c r="CF352" s="85"/>
      <c r="CG352" s="85"/>
      <c r="CH352" s="85"/>
      <c r="CI352" s="85"/>
      <c r="CJ352" s="85"/>
      <c r="CK352" s="85"/>
      <c r="CL352" s="85"/>
      <c r="CM352" s="85"/>
      <c r="CN352" s="85"/>
      <c r="CO352" s="85"/>
      <c r="CP352" s="85"/>
      <c r="CQ352" s="85"/>
      <c r="CR352" s="85"/>
      <c r="CS352" s="85"/>
      <c r="CT352" s="85"/>
      <c r="CU352" s="85"/>
      <c r="CV352" s="85"/>
      <c r="CW352" s="85"/>
      <c r="CX352" s="85"/>
      <c r="CY352" s="85"/>
      <c r="CZ352" s="85"/>
      <c r="DA352" s="85"/>
      <c r="DB352" s="85"/>
      <c r="DC352" s="85"/>
      <c r="DD352" s="85"/>
      <c r="DE352" s="85"/>
      <c r="DF352" s="85"/>
      <c r="DG352" s="85"/>
      <c r="DH352" s="85"/>
      <c r="DI352" s="85"/>
      <c r="DJ352" s="85"/>
      <c r="DK352" s="85"/>
      <c r="DL352" s="85"/>
      <c r="DM352" s="85"/>
      <c r="DN352" s="85"/>
      <c r="DO352" s="85"/>
      <c r="DP352" s="85"/>
      <c r="DQ352" s="85"/>
      <c r="DR352" s="85"/>
      <c r="DS352" s="85"/>
      <c r="DT352" s="85"/>
      <c r="DU352" s="85"/>
      <c r="DV352" s="85"/>
      <c r="DW352" s="85"/>
      <c r="DX352" s="85"/>
      <c r="DY352" s="85"/>
      <c r="DZ352" s="85"/>
      <c r="EA352" s="85"/>
      <c r="EB352" s="85"/>
      <c r="EC352" s="85"/>
      <c r="ED352" s="85"/>
      <c r="EE352" s="85"/>
      <c r="EF352" s="85"/>
      <c r="EG352" s="85"/>
      <c r="EH352" s="85"/>
      <c r="EI352" s="85"/>
      <c r="EJ352" s="85"/>
      <c r="EK352" s="85"/>
      <c r="EL352" s="85"/>
      <c r="EM352" s="85"/>
      <c r="EN352" s="85"/>
      <c r="EO352" s="85"/>
      <c r="EP352" s="85"/>
      <c r="EQ352" s="85"/>
      <c r="ER352" s="85"/>
      <c r="ES352" s="85"/>
      <c r="ET352" s="85"/>
      <c r="EU352" s="85"/>
      <c r="EV352" s="85"/>
      <c r="EW352" s="85"/>
      <c r="EX352" s="85"/>
      <c r="EY352" s="85"/>
      <c r="EZ352" s="85"/>
      <c r="FA352" s="85"/>
      <c r="FB352" s="85"/>
      <c r="FC352" s="85"/>
      <c r="FD352" s="85"/>
      <c r="FE352" s="85"/>
      <c r="FF352" s="85"/>
      <c r="FG352" s="85"/>
      <c r="FH352" s="85"/>
      <c r="FI352" s="85"/>
      <c r="FJ352" s="85"/>
      <c r="FK352" s="85"/>
      <c r="FL352" s="85"/>
      <c r="FM352" s="85"/>
      <c r="FN352" s="85"/>
      <c r="FO352" s="85"/>
      <c r="FP352" s="85"/>
      <c r="FQ352" s="85"/>
      <c r="FR352" s="85"/>
      <c r="FS352" s="85"/>
      <c r="FT352" s="85"/>
      <c r="FU352" s="85"/>
      <c r="FV352" s="85"/>
      <c r="FW352" s="85"/>
      <c r="FX352" s="85"/>
      <c r="FY352" s="85"/>
      <c r="FZ352" s="85"/>
      <c r="GA352" s="85"/>
      <c r="GB352" s="85"/>
      <c r="GC352" s="85"/>
      <c r="GD352" s="85"/>
      <c r="GE352" s="85"/>
      <c r="GF352" s="85"/>
      <c r="GG352" s="85"/>
      <c r="GH352" s="85"/>
      <c r="GI352" s="85"/>
      <c r="GJ352" s="85"/>
      <c r="GK352" s="85"/>
      <c r="GL352" s="85"/>
      <c r="GM352" s="85"/>
      <c r="GN352" s="85"/>
      <c r="GO352" s="85"/>
      <c r="GP352" s="85"/>
      <c r="GQ352" s="85"/>
      <c r="GR352" s="85"/>
      <c r="GS352" s="85"/>
      <c r="GT352" s="85"/>
      <c r="GU352" s="85"/>
      <c r="GV352" s="85"/>
      <c r="GW352" s="85"/>
      <c r="GX352" s="85"/>
      <c r="GY352" s="85"/>
      <c r="GZ352" s="85"/>
      <c r="HA352" s="85"/>
      <c r="HB352" s="85"/>
      <c r="HC352" s="85"/>
      <c r="HD352" s="85"/>
      <c r="HE352" s="85"/>
      <c r="HF352" s="85"/>
      <c r="HG352" s="85"/>
      <c r="HH352" s="85"/>
      <c r="HI352" s="85"/>
      <c r="HJ352" s="85"/>
      <c r="HK352" s="85"/>
      <c r="HL352" s="85"/>
      <c r="HM352" s="85"/>
      <c r="HN352" s="85"/>
      <c r="HO352" s="85"/>
      <c r="HP352" s="85"/>
      <c r="HQ352" s="85"/>
      <c r="HR352" s="85"/>
      <c r="HS352" s="85"/>
      <c r="HT352" s="85"/>
      <c r="HU352" s="85"/>
      <c r="HV352" s="85"/>
      <c r="HW352" s="85"/>
      <c r="HX352" s="85"/>
      <c r="HY352" s="85"/>
      <c r="HZ352" s="85"/>
      <c r="IA352" s="85"/>
      <c r="IB352" s="85"/>
      <c r="IC352" s="85"/>
      <c r="ID352" s="85"/>
      <c r="IE352" s="85"/>
      <c r="IF352" s="85"/>
      <c r="IG352" s="85"/>
      <c r="IH352" s="85"/>
      <c r="II352" s="85"/>
      <c r="IJ352" s="85"/>
      <c r="IK352" s="85"/>
      <c r="IL352" s="85"/>
      <c r="IM352" s="85"/>
      <c r="IN352" s="85"/>
      <c r="IO352" s="85"/>
      <c r="IP352" s="85"/>
      <c r="IQ352" s="85"/>
      <c r="IR352" s="85"/>
      <c r="IS352" s="85"/>
      <c r="IT352" s="85"/>
      <c r="IU352" s="85"/>
      <c r="IV352" s="85"/>
    </row>
    <row r="353" spans="1:5" s="85" customFormat="1" ht="15" customHeight="1">
      <c r="A353" s="104">
        <v>2049902</v>
      </c>
      <c r="B353" s="105" t="s">
        <v>272</v>
      </c>
      <c r="C353" s="103"/>
      <c r="E353" s="87"/>
    </row>
    <row r="354" spans="1:256" s="86" customFormat="1" ht="15" customHeight="1">
      <c r="A354" s="104">
        <v>2049999</v>
      </c>
      <c r="B354" s="105" t="s">
        <v>273</v>
      </c>
      <c r="C354" s="103">
        <v>1040</v>
      </c>
      <c r="D354" s="85"/>
      <c r="E354" s="88"/>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c r="AG354" s="85"/>
      <c r="AH354" s="85"/>
      <c r="AI354" s="85"/>
      <c r="AJ354" s="85"/>
      <c r="AK354" s="85"/>
      <c r="AL354" s="85"/>
      <c r="AM354" s="85"/>
      <c r="AN354" s="85"/>
      <c r="AO354" s="85"/>
      <c r="AP354" s="85"/>
      <c r="AQ354" s="85"/>
      <c r="AR354" s="85"/>
      <c r="AS354" s="85"/>
      <c r="AT354" s="85"/>
      <c r="AU354" s="85"/>
      <c r="AV354" s="85"/>
      <c r="AW354" s="85"/>
      <c r="AX354" s="85"/>
      <c r="AY354" s="85"/>
      <c r="AZ354" s="85"/>
      <c r="BA354" s="85"/>
      <c r="BB354" s="85"/>
      <c r="BC354" s="85"/>
      <c r="BD354" s="85"/>
      <c r="BE354" s="85"/>
      <c r="BF354" s="85"/>
      <c r="BG354" s="85"/>
      <c r="BH354" s="85"/>
      <c r="BI354" s="85"/>
      <c r="BJ354" s="85"/>
      <c r="BK354" s="85"/>
      <c r="BL354" s="85"/>
      <c r="BM354" s="85"/>
      <c r="BN354" s="85"/>
      <c r="BO354" s="85"/>
      <c r="BP354" s="85"/>
      <c r="BQ354" s="85"/>
      <c r="BR354" s="85"/>
      <c r="BS354" s="85"/>
      <c r="BT354" s="85"/>
      <c r="BU354" s="85"/>
      <c r="BV354" s="85"/>
      <c r="BW354" s="85"/>
      <c r="BX354" s="85"/>
      <c r="BY354" s="85"/>
      <c r="BZ354" s="85"/>
      <c r="CA354" s="85"/>
      <c r="CB354" s="85"/>
      <c r="CC354" s="85"/>
      <c r="CD354" s="85"/>
      <c r="CE354" s="85"/>
      <c r="CF354" s="85"/>
      <c r="CG354" s="85"/>
      <c r="CH354" s="85"/>
      <c r="CI354" s="85"/>
      <c r="CJ354" s="85"/>
      <c r="CK354" s="85"/>
      <c r="CL354" s="85"/>
      <c r="CM354" s="85"/>
      <c r="CN354" s="85"/>
      <c r="CO354" s="85"/>
      <c r="CP354" s="85"/>
      <c r="CQ354" s="85"/>
      <c r="CR354" s="85"/>
      <c r="CS354" s="85"/>
      <c r="CT354" s="85"/>
      <c r="CU354" s="85"/>
      <c r="CV354" s="85"/>
      <c r="CW354" s="85"/>
      <c r="CX354" s="85"/>
      <c r="CY354" s="85"/>
      <c r="CZ354" s="85"/>
      <c r="DA354" s="85"/>
      <c r="DB354" s="85"/>
      <c r="DC354" s="85"/>
      <c r="DD354" s="85"/>
      <c r="DE354" s="85"/>
      <c r="DF354" s="85"/>
      <c r="DG354" s="85"/>
      <c r="DH354" s="85"/>
      <c r="DI354" s="85"/>
      <c r="DJ354" s="85"/>
      <c r="DK354" s="85"/>
      <c r="DL354" s="85"/>
      <c r="DM354" s="85"/>
      <c r="DN354" s="85"/>
      <c r="DO354" s="85"/>
      <c r="DP354" s="85"/>
      <c r="DQ354" s="85"/>
      <c r="DR354" s="85"/>
      <c r="DS354" s="85"/>
      <c r="DT354" s="85"/>
      <c r="DU354" s="85"/>
      <c r="DV354" s="85"/>
      <c r="DW354" s="85"/>
      <c r="DX354" s="85"/>
      <c r="DY354" s="85"/>
      <c r="DZ354" s="85"/>
      <c r="EA354" s="85"/>
      <c r="EB354" s="85"/>
      <c r="EC354" s="85"/>
      <c r="ED354" s="85"/>
      <c r="EE354" s="85"/>
      <c r="EF354" s="85"/>
      <c r="EG354" s="85"/>
      <c r="EH354" s="85"/>
      <c r="EI354" s="85"/>
      <c r="EJ354" s="85"/>
      <c r="EK354" s="85"/>
      <c r="EL354" s="85"/>
      <c r="EM354" s="85"/>
      <c r="EN354" s="85"/>
      <c r="EO354" s="85"/>
      <c r="EP354" s="85"/>
      <c r="EQ354" s="85"/>
      <c r="ER354" s="85"/>
      <c r="ES354" s="85"/>
      <c r="ET354" s="85"/>
      <c r="EU354" s="85"/>
      <c r="EV354" s="85"/>
      <c r="EW354" s="85"/>
      <c r="EX354" s="85"/>
      <c r="EY354" s="85"/>
      <c r="EZ354" s="85"/>
      <c r="FA354" s="85"/>
      <c r="FB354" s="85"/>
      <c r="FC354" s="85"/>
      <c r="FD354" s="85"/>
      <c r="FE354" s="85"/>
      <c r="FF354" s="85"/>
      <c r="FG354" s="85"/>
      <c r="FH354" s="85"/>
      <c r="FI354" s="85"/>
      <c r="FJ354" s="85"/>
      <c r="FK354" s="85"/>
      <c r="FL354" s="85"/>
      <c r="FM354" s="85"/>
      <c r="FN354" s="85"/>
      <c r="FO354" s="85"/>
      <c r="FP354" s="85"/>
      <c r="FQ354" s="85"/>
      <c r="FR354" s="85"/>
      <c r="FS354" s="85"/>
      <c r="FT354" s="85"/>
      <c r="FU354" s="85"/>
      <c r="FV354" s="85"/>
      <c r="FW354" s="85"/>
      <c r="FX354" s="85"/>
      <c r="FY354" s="85"/>
      <c r="FZ354" s="85"/>
      <c r="GA354" s="85"/>
      <c r="GB354" s="85"/>
      <c r="GC354" s="85"/>
      <c r="GD354" s="85"/>
      <c r="GE354" s="85"/>
      <c r="GF354" s="85"/>
      <c r="GG354" s="85"/>
      <c r="GH354" s="85"/>
      <c r="GI354" s="85"/>
      <c r="GJ354" s="85"/>
      <c r="GK354" s="85"/>
      <c r="GL354" s="85"/>
      <c r="GM354" s="85"/>
      <c r="GN354" s="85"/>
      <c r="GO354" s="85"/>
      <c r="GP354" s="85"/>
      <c r="GQ354" s="85"/>
      <c r="GR354" s="85"/>
      <c r="GS354" s="85"/>
      <c r="GT354" s="85"/>
      <c r="GU354" s="85"/>
      <c r="GV354" s="85"/>
      <c r="GW354" s="85"/>
      <c r="GX354" s="85"/>
      <c r="GY354" s="85"/>
      <c r="GZ354" s="85"/>
      <c r="HA354" s="85"/>
      <c r="HB354" s="85"/>
      <c r="HC354" s="85"/>
      <c r="HD354" s="85"/>
      <c r="HE354" s="85"/>
      <c r="HF354" s="85"/>
      <c r="HG354" s="85"/>
      <c r="HH354" s="85"/>
      <c r="HI354" s="85"/>
      <c r="HJ354" s="85"/>
      <c r="HK354" s="85"/>
      <c r="HL354" s="85"/>
      <c r="HM354" s="85"/>
      <c r="HN354" s="85"/>
      <c r="HO354" s="85"/>
      <c r="HP354" s="85"/>
      <c r="HQ354" s="85"/>
      <c r="HR354" s="85"/>
      <c r="HS354" s="85"/>
      <c r="HT354" s="85"/>
      <c r="HU354" s="85"/>
      <c r="HV354" s="85"/>
      <c r="HW354" s="85"/>
      <c r="HX354" s="85"/>
      <c r="HY354" s="85"/>
      <c r="HZ354" s="85"/>
      <c r="IA354" s="85"/>
      <c r="IB354" s="85"/>
      <c r="IC354" s="85"/>
      <c r="ID354" s="85"/>
      <c r="IE354" s="85"/>
      <c r="IF354" s="85"/>
      <c r="IG354" s="85"/>
      <c r="IH354" s="85"/>
      <c r="II354" s="85"/>
      <c r="IJ354" s="85"/>
      <c r="IK354" s="85"/>
      <c r="IL354" s="85"/>
      <c r="IM354" s="85"/>
      <c r="IN354" s="85"/>
      <c r="IO354" s="85"/>
      <c r="IP354" s="85"/>
      <c r="IQ354" s="85"/>
      <c r="IR354" s="85"/>
      <c r="IS354" s="85"/>
      <c r="IT354" s="85"/>
      <c r="IU354" s="85"/>
      <c r="IV354" s="85"/>
    </row>
    <row r="355" spans="1:256" s="86" customFormat="1" ht="15" customHeight="1">
      <c r="A355" s="104">
        <v>205</v>
      </c>
      <c r="B355" s="105" t="s">
        <v>274</v>
      </c>
      <c r="C355" s="103">
        <f>SUM(C356,C361,C368,C374,C380,C384,C388,C392,C398,C405)</f>
        <v>70810</v>
      </c>
      <c r="D355" s="85">
        <v>70810</v>
      </c>
      <c r="E355" s="88">
        <f>D355-C355</f>
        <v>0</v>
      </c>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c r="AG355" s="85"/>
      <c r="AH355" s="85"/>
      <c r="AI355" s="85"/>
      <c r="AJ355" s="85"/>
      <c r="AK355" s="85"/>
      <c r="AL355" s="85"/>
      <c r="AM355" s="85"/>
      <c r="AN355" s="85"/>
      <c r="AO355" s="85"/>
      <c r="AP355" s="85"/>
      <c r="AQ355" s="85"/>
      <c r="AR355" s="85"/>
      <c r="AS355" s="85"/>
      <c r="AT355" s="85"/>
      <c r="AU355" s="85"/>
      <c r="AV355" s="85"/>
      <c r="AW355" s="85"/>
      <c r="AX355" s="85"/>
      <c r="AY355" s="85"/>
      <c r="AZ355" s="85"/>
      <c r="BA355" s="85"/>
      <c r="BB355" s="85"/>
      <c r="BC355" s="85"/>
      <c r="BD355" s="85"/>
      <c r="BE355" s="85"/>
      <c r="BF355" s="85"/>
      <c r="BG355" s="85"/>
      <c r="BH355" s="85"/>
      <c r="BI355" s="85"/>
      <c r="BJ355" s="85"/>
      <c r="BK355" s="85"/>
      <c r="BL355" s="85"/>
      <c r="BM355" s="85"/>
      <c r="BN355" s="85"/>
      <c r="BO355" s="85"/>
      <c r="BP355" s="85"/>
      <c r="BQ355" s="85"/>
      <c r="BR355" s="85"/>
      <c r="BS355" s="85"/>
      <c r="BT355" s="85"/>
      <c r="BU355" s="85"/>
      <c r="BV355" s="85"/>
      <c r="BW355" s="85"/>
      <c r="BX355" s="85"/>
      <c r="BY355" s="85"/>
      <c r="BZ355" s="85"/>
      <c r="CA355" s="85"/>
      <c r="CB355" s="85"/>
      <c r="CC355" s="85"/>
      <c r="CD355" s="85"/>
      <c r="CE355" s="85"/>
      <c r="CF355" s="85"/>
      <c r="CG355" s="85"/>
      <c r="CH355" s="85"/>
      <c r="CI355" s="85"/>
      <c r="CJ355" s="85"/>
      <c r="CK355" s="85"/>
      <c r="CL355" s="85"/>
      <c r="CM355" s="85"/>
      <c r="CN355" s="85"/>
      <c r="CO355" s="85"/>
      <c r="CP355" s="85"/>
      <c r="CQ355" s="85"/>
      <c r="CR355" s="85"/>
      <c r="CS355" s="85"/>
      <c r="CT355" s="85"/>
      <c r="CU355" s="85"/>
      <c r="CV355" s="85"/>
      <c r="CW355" s="85"/>
      <c r="CX355" s="85"/>
      <c r="CY355" s="85"/>
      <c r="CZ355" s="85"/>
      <c r="DA355" s="85"/>
      <c r="DB355" s="85"/>
      <c r="DC355" s="85"/>
      <c r="DD355" s="85"/>
      <c r="DE355" s="85"/>
      <c r="DF355" s="85"/>
      <c r="DG355" s="85"/>
      <c r="DH355" s="85"/>
      <c r="DI355" s="85"/>
      <c r="DJ355" s="85"/>
      <c r="DK355" s="85"/>
      <c r="DL355" s="85"/>
      <c r="DM355" s="85"/>
      <c r="DN355" s="85"/>
      <c r="DO355" s="85"/>
      <c r="DP355" s="85"/>
      <c r="DQ355" s="85"/>
      <c r="DR355" s="85"/>
      <c r="DS355" s="85"/>
      <c r="DT355" s="85"/>
      <c r="DU355" s="85"/>
      <c r="DV355" s="85"/>
      <c r="DW355" s="85"/>
      <c r="DX355" s="85"/>
      <c r="DY355" s="85"/>
      <c r="DZ355" s="85"/>
      <c r="EA355" s="85"/>
      <c r="EB355" s="85"/>
      <c r="EC355" s="85"/>
      <c r="ED355" s="85"/>
      <c r="EE355" s="85"/>
      <c r="EF355" s="85"/>
      <c r="EG355" s="85"/>
      <c r="EH355" s="85"/>
      <c r="EI355" s="85"/>
      <c r="EJ355" s="85"/>
      <c r="EK355" s="85"/>
      <c r="EL355" s="85"/>
      <c r="EM355" s="85"/>
      <c r="EN355" s="85"/>
      <c r="EO355" s="85"/>
      <c r="EP355" s="85"/>
      <c r="EQ355" s="85"/>
      <c r="ER355" s="85"/>
      <c r="ES355" s="85"/>
      <c r="ET355" s="85"/>
      <c r="EU355" s="85"/>
      <c r="EV355" s="85"/>
      <c r="EW355" s="85"/>
      <c r="EX355" s="85"/>
      <c r="EY355" s="85"/>
      <c r="EZ355" s="85"/>
      <c r="FA355" s="85"/>
      <c r="FB355" s="85"/>
      <c r="FC355" s="85"/>
      <c r="FD355" s="85"/>
      <c r="FE355" s="85"/>
      <c r="FF355" s="85"/>
      <c r="FG355" s="85"/>
      <c r="FH355" s="85"/>
      <c r="FI355" s="85"/>
      <c r="FJ355" s="85"/>
      <c r="FK355" s="85"/>
      <c r="FL355" s="85"/>
      <c r="FM355" s="85"/>
      <c r="FN355" s="85"/>
      <c r="FO355" s="85"/>
      <c r="FP355" s="85"/>
      <c r="FQ355" s="85"/>
      <c r="FR355" s="85"/>
      <c r="FS355" s="85"/>
      <c r="FT355" s="85"/>
      <c r="FU355" s="85"/>
      <c r="FV355" s="85"/>
      <c r="FW355" s="85"/>
      <c r="FX355" s="85"/>
      <c r="FY355" s="85"/>
      <c r="FZ355" s="85"/>
      <c r="GA355" s="85"/>
      <c r="GB355" s="85"/>
      <c r="GC355" s="85"/>
      <c r="GD355" s="85"/>
      <c r="GE355" s="85"/>
      <c r="GF355" s="85"/>
      <c r="GG355" s="85"/>
      <c r="GH355" s="85"/>
      <c r="GI355" s="85"/>
      <c r="GJ355" s="85"/>
      <c r="GK355" s="85"/>
      <c r="GL355" s="85"/>
      <c r="GM355" s="85"/>
      <c r="GN355" s="85"/>
      <c r="GO355" s="85"/>
      <c r="GP355" s="85"/>
      <c r="GQ355" s="85"/>
      <c r="GR355" s="85"/>
      <c r="GS355" s="85"/>
      <c r="GT355" s="85"/>
      <c r="GU355" s="85"/>
      <c r="GV355" s="85"/>
      <c r="GW355" s="85"/>
      <c r="GX355" s="85"/>
      <c r="GY355" s="85"/>
      <c r="GZ355" s="85"/>
      <c r="HA355" s="85"/>
      <c r="HB355" s="85"/>
      <c r="HC355" s="85"/>
      <c r="HD355" s="85"/>
      <c r="HE355" s="85"/>
      <c r="HF355" s="85"/>
      <c r="HG355" s="85"/>
      <c r="HH355" s="85"/>
      <c r="HI355" s="85"/>
      <c r="HJ355" s="85"/>
      <c r="HK355" s="85"/>
      <c r="HL355" s="85"/>
      <c r="HM355" s="85"/>
      <c r="HN355" s="85"/>
      <c r="HO355" s="85"/>
      <c r="HP355" s="85"/>
      <c r="HQ355" s="85"/>
      <c r="HR355" s="85"/>
      <c r="HS355" s="85"/>
      <c r="HT355" s="85"/>
      <c r="HU355" s="85"/>
      <c r="HV355" s="85"/>
      <c r="HW355" s="85"/>
      <c r="HX355" s="85"/>
      <c r="HY355" s="85"/>
      <c r="HZ355" s="85"/>
      <c r="IA355" s="85"/>
      <c r="IB355" s="85"/>
      <c r="IC355" s="85"/>
      <c r="ID355" s="85"/>
      <c r="IE355" s="85"/>
      <c r="IF355" s="85"/>
      <c r="IG355" s="85"/>
      <c r="IH355" s="85"/>
      <c r="II355" s="85"/>
      <c r="IJ355" s="85"/>
      <c r="IK355" s="85"/>
      <c r="IL355" s="85"/>
      <c r="IM355" s="85"/>
      <c r="IN355" s="85"/>
      <c r="IO355" s="85"/>
      <c r="IP355" s="85"/>
      <c r="IQ355" s="85"/>
      <c r="IR355" s="85"/>
      <c r="IS355" s="85"/>
      <c r="IT355" s="85"/>
      <c r="IU355" s="85"/>
      <c r="IV355" s="85"/>
    </row>
    <row r="356" spans="1:5" s="85" customFormat="1" ht="15" customHeight="1">
      <c r="A356" s="104">
        <v>20501</v>
      </c>
      <c r="B356" s="105" t="s">
        <v>275</v>
      </c>
      <c r="C356" s="103">
        <f>SUM(C357:C360)</f>
        <v>1702</v>
      </c>
      <c r="E356" s="87"/>
    </row>
    <row r="357" spans="1:5" s="85" customFormat="1" ht="15" customHeight="1">
      <c r="A357" s="104">
        <v>2050101</v>
      </c>
      <c r="B357" s="105" t="s">
        <v>67</v>
      </c>
      <c r="C357" s="103"/>
      <c r="E357" s="87"/>
    </row>
    <row r="358" spans="1:5" s="85" customFormat="1" ht="15" customHeight="1">
      <c r="A358" s="104">
        <v>2050102</v>
      </c>
      <c r="B358" s="105" t="s">
        <v>68</v>
      </c>
      <c r="C358" s="103"/>
      <c r="E358" s="87"/>
    </row>
    <row r="359" spans="1:5" s="85" customFormat="1" ht="15" customHeight="1">
      <c r="A359" s="104">
        <v>2050103</v>
      </c>
      <c r="B359" s="105" t="s">
        <v>69</v>
      </c>
      <c r="C359" s="103"/>
      <c r="E359" s="87"/>
    </row>
    <row r="360" spans="1:5" s="85" customFormat="1" ht="15" customHeight="1">
      <c r="A360" s="104">
        <v>2050199</v>
      </c>
      <c r="B360" s="105" t="s">
        <v>276</v>
      </c>
      <c r="C360" s="103">
        <v>1702</v>
      </c>
      <c r="E360" s="87"/>
    </row>
    <row r="361" spans="1:256" s="86" customFormat="1" ht="15" customHeight="1">
      <c r="A361" s="104">
        <v>20502</v>
      </c>
      <c r="B361" s="105" t="s">
        <v>277</v>
      </c>
      <c r="C361" s="103">
        <f>SUM(C362:C367)</f>
        <v>67208</v>
      </c>
      <c r="D361" s="85"/>
      <c r="E361" s="88"/>
      <c r="F361" s="85"/>
      <c r="G361" s="85"/>
      <c r="H361" s="85"/>
      <c r="I361" s="85"/>
      <c r="J361" s="85"/>
      <c r="K361" s="85"/>
      <c r="L361" s="85"/>
      <c r="M361" s="85"/>
      <c r="N361" s="85"/>
      <c r="O361" s="85"/>
      <c r="P361" s="85"/>
      <c r="Q361" s="85"/>
      <c r="R361" s="85"/>
      <c r="S361" s="85"/>
      <c r="T361" s="85"/>
      <c r="U361" s="85"/>
      <c r="V361" s="85"/>
      <c r="W361" s="85"/>
      <c r="X361" s="85"/>
      <c r="Y361" s="85"/>
      <c r="Z361" s="85"/>
      <c r="AA361" s="85"/>
      <c r="AB361" s="85"/>
      <c r="AC361" s="85"/>
      <c r="AD361" s="85"/>
      <c r="AE361" s="85"/>
      <c r="AF361" s="85"/>
      <c r="AG361" s="85"/>
      <c r="AH361" s="85"/>
      <c r="AI361" s="85"/>
      <c r="AJ361" s="85"/>
      <c r="AK361" s="85"/>
      <c r="AL361" s="85"/>
      <c r="AM361" s="85"/>
      <c r="AN361" s="85"/>
      <c r="AO361" s="85"/>
      <c r="AP361" s="85"/>
      <c r="AQ361" s="85"/>
      <c r="AR361" s="85"/>
      <c r="AS361" s="85"/>
      <c r="AT361" s="85"/>
      <c r="AU361" s="85"/>
      <c r="AV361" s="85"/>
      <c r="AW361" s="85"/>
      <c r="AX361" s="85"/>
      <c r="AY361" s="85"/>
      <c r="AZ361" s="85"/>
      <c r="BA361" s="85"/>
      <c r="BB361" s="85"/>
      <c r="BC361" s="85"/>
      <c r="BD361" s="85"/>
      <c r="BE361" s="85"/>
      <c r="BF361" s="85"/>
      <c r="BG361" s="85"/>
      <c r="BH361" s="85"/>
      <c r="BI361" s="85"/>
      <c r="BJ361" s="85"/>
      <c r="BK361" s="85"/>
      <c r="BL361" s="85"/>
      <c r="BM361" s="85"/>
      <c r="BN361" s="85"/>
      <c r="BO361" s="85"/>
      <c r="BP361" s="85"/>
      <c r="BQ361" s="85"/>
      <c r="BR361" s="85"/>
      <c r="BS361" s="85"/>
      <c r="BT361" s="85"/>
      <c r="BU361" s="85"/>
      <c r="BV361" s="85"/>
      <c r="BW361" s="85"/>
      <c r="BX361" s="85"/>
      <c r="BY361" s="85"/>
      <c r="BZ361" s="85"/>
      <c r="CA361" s="85"/>
      <c r="CB361" s="85"/>
      <c r="CC361" s="85"/>
      <c r="CD361" s="85"/>
      <c r="CE361" s="85"/>
      <c r="CF361" s="85"/>
      <c r="CG361" s="85"/>
      <c r="CH361" s="85"/>
      <c r="CI361" s="85"/>
      <c r="CJ361" s="85"/>
      <c r="CK361" s="85"/>
      <c r="CL361" s="85"/>
      <c r="CM361" s="85"/>
      <c r="CN361" s="85"/>
      <c r="CO361" s="85"/>
      <c r="CP361" s="85"/>
      <c r="CQ361" s="85"/>
      <c r="CR361" s="85"/>
      <c r="CS361" s="85"/>
      <c r="CT361" s="85"/>
      <c r="CU361" s="85"/>
      <c r="CV361" s="85"/>
      <c r="CW361" s="85"/>
      <c r="CX361" s="85"/>
      <c r="CY361" s="85"/>
      <c r="CZ361" s="85"/>
      <c r="DA361" s="85"/>
      <c r="DB361" s="85"/>
      <c r="DC361" s="85"/>
      <c r="DD361" s="85"/>
      <c r="DE361" s="85"/>
      <c r="DF361" s="85"/>
      <c r="DG361" s="85"/>
      <c r="DH361" s="85"/>
      <c r="DI361" s="85"/>
      <c r="DJ361" s="85"/>
      <c r="DK361" s="85"/>
      <c r="DL361" s="85"/>
      <c r="DM361" s="85"/>
      <c r="DN361" s="85"/>
      <c r="DO361" s="85"/>
      <c r="DP361" s="85"/>
      <c r="DQ361" s="85"/>
      <c r="DR361" s="85"/>
      <c r="DS361" s="85"/>
      <c r="DT361" s="85"/>
      <c r="DU361" s="85"/>
      <c r="DV361" s="85"/>
      <c r="DW361" s="85"/>
      <c r="DX361" s="85"/>
      <c r="DY361" s="85"/>
      <c r="DZ361" s="85"/>
      <c r="EA361" s="85"/>
      <c r="EB361" s="85"/>
      <c r="EC361" s="85"/>
      <c r="ED361" s="85"/>
      <c r="EE361" s="85"/>
      <c r="EF361" s="85"/>
      <c r="EG361" s="85"/>
      <c r="EH361" s="85"/>
      <c r="EI361" s="85"/>
      <c r="EJ361" s="85"/>
      <c r="EK361" s="85"/>
      <c r="EL361" s="85"/>
      <c r="EM361" s="85"/>
      <c r="EN361" s="85"/>
      <c r="EO361" s="85"/>
      <c r="EP361" s="85"/>
      <c r="EQ361" s="85"/>
      <c r="ER361" s="85"/>
      <c r="ES361" s="85"/>
      <c r="ET361" s="85"/>
      <c r="EU361" s="85"/>
      <c r="EV361" s="85"/>
      <c r="EW361" s="85"/>
      <c r="EX361" s="85"/>
      <c r="EY361" s="85"/>
      <c r="EZ361" s="85"/>
      <c r="FA361" s="85"/>
      <c r="FB361" s="85"/>
      <c r="FC361" s="85"/>
      <c r="FD361" s="85"/>
      <c r="FE361" s="85"/>
      <c r="FF361" s="85"/>
      <c r="FG361" s="85"/>
      <c r="FH361" s="85"/>
      <c r="FI361" s="85"/>
      <c r="FJ361" s="85"/>
      <c r="FK361" s="85"/>
      <c r="FL361" s="85"/>
      <c r="FM361" s="85"/>
      <c r="FN361" s="85"/>
      <c r="FO361" s="85"/>
      <c r="FP361" s="85"/>
      <c r="FQ361" s="85"/>
      <c r="FR361" s="85"/>
      <c r="FS361" s="85"/>
      <c r="FT361" s="85"/>
      <c r="FU361" s="85"/>
      <c r="FV361" s="85"/>
      <c r="FW361" s="85"/>
      <c r="FX361" s="85"/>
      <c r="FY361" s="85"/>
      <c r="FZ361" s="85"/>
      <c r="GA361" s="85"/>
      <c r="GB361" s="85"/>
      <c r="GC361" s="85"/>
      <c r="GD361" s="85"/>
      <c r="GE361" s="85"/>
      <c r="GF361" s="85"/>
      <c r="GG361" s="85"/>
      <c r="GH361" s="85"/>
      <c r="GI361" s="85"/>
      <c r="GJ361" s="85"/>
      <c r="GK361" s="85"/>
      <c r="GL361" s="85"/>
      <c r="GM361" s="85"/>
      <c r="GN361" s="85"/>
      <c r="GO361" s="85"/>
      <c r="GP361" s="85"/>
      <c r="GQ361" s="85"/>
      <c r="GR361" s="85"/>
      <c r="GS361" s="85"/>
      <c r="GT361" s="85"/>
      <c r="GU361" s="85"/>
      <c r="GV361" s="85"/>
      <c r="GW361" s="85"/>
      <c r="GX361" s="85"/>
      <c r="GY361" s="85"/>
      <c r="GZ361" s="85"/>
      <c r="HA361" s="85"/>
      <c r="HB361" s="85"/>
      <c r="HC361" s="85"/>
      <c r="HD361" s="85"/>
      <c r="HE361" s="85"/>
      <c r="HF361" s="85"/>
      <c r="HG361" s="85"/>
      <c r="HH361" s="85"/>
      <c r="HI361" s="85"/>
      <c r="HJ361" s="85"/>
      <c r="HK361" s="85"/>
      <c r="HL361" s="85"/>
      <c r="HM361" s="85"/>
      <c r="HN361" s="85"/>
      <c r="HO361" s="85"/>
      <c r="HP361" s="85"/>
      <c r="HQ361" s="85"/>
      <c r="HR361" s="85"/>
      <c r="HS361" s="85"/>
      <c r="HT361" s="85"/>
      <c r="HU361" s="85"/>
      <c r="HV361" s="85"/>
      <c r="HW361" s="85"/>
      <c r="HX361" s="85"/>
      <c r="HY361" s="85"/>
      <c r="HZ361" s="85"/>
      <c r="IA361" s="85"/>
      <c r="IB361" s="85"/>
      <c r="IC361" s="85"/>
      <c r="ID361" s="85"/>
      <c r="IE361" s="85"/>
      <c r="IF361" s="85"/>
      <c r="IG361" s="85"/>
      <c r="IH361" s="85"/>
      <c r="II361" s="85"/>
      <c r="IJ361" s="85"/>
      <c r="IK361" s="85"/>
      <c r="IL361" s="85"/>
      <c r="IM361" s="85"/>
      <c r="IN361" s="85"/>
      <c r="IO361" s="85"/>
      <c r="IP361" s="85"/>
      <c r="IQ361" s="85"/>
      <c r="IR361" s="85"/>
      <c r="IS361" s="85"/>
      <c r="IT361" s="85"/>
      <c r="IU361" s="85"/>
      <c r="IV361" s="85"/>
    </row>
    <row r="362" spans="1:256" s="86" customFormat="1" ht="15" customHeight="1">
      <c r="A362" s="104">
        <v>2050201</v>
      </c>
      <c r="B362" s="105" t="s">
        <v>278</v>
      </c>
      <c r="C362" s="103">
        <v>1433</v>
      </c>
      <c r="D362" s="85"/>
      <c r="E362" s="88"/>
      <c r="F362" s="85"/>
      <c r="G362" s="85"/>
      <c r="H362" s="85"/>
      <c r="I362" s="85"/>
      <c r="J362" s="85"/>
      <c r="K362" s="85"/>
      <c r="L362" s="85"/>
      <c r="M362" s="85"/>
      <c r="N362" s="85"/>
      <c r="O362" s="85"/>
      <c r="P362" s="85"/>
      <c r="Q362" s="85"/>
      <c r="R362" s="85"/>
      <c r="S362" s="85"/>
      <c r="T362" s="85"/>
      <c r="U362" s="85"/>
      <c r="V362" s="85"/>
      <c r="W362" s="85"/>
      <c r="X362" s="85"/>
      <c r="Y362" s="85"/>
      <c r="Z362" s="85"/>
      <c r="AA362" s="85"/>
      <c r="AB362" s="85"/>
      <c r="AC362" s="85"/>
      <c r="AD362" s="85"/>
      <c r="AE362" s="85"/>
      <c r="AF362" s="85"/>
      <c r="AG362" s="85"/>
      <c r="AH362" s="85"/>
      <c r="AI362" s="85"/>
      <c r="AJ362" s="85"/>
      <c r="AK362" s="85"/>
      <c r="AL362" s="85"/>
      <c r="AM362" s="85"/>
      <c r="AN362" s="85"/>
      <c r="AO362" s="85"/>
      <c r="AP362" s="85"/>
      <c r="AQ362" s="85"/>
      <c r="AR362" s="85"/>
      <c r="AS362" s="85"/>
      <c r="AT362" s="85"/>
      <c r="AU362" s="85"/>
      <c r="AV362" s="85"/>
      <c r="AW362" s="85"/>
      <c r="AX362" s="85"/>
      <c r="AY362" s="85"/>
      <c r="AZ362" s="85"/>
      <c r="BA362" s="85"/>
      <c r="BB362" s="85"/>
      <c r="BC362" s="85"/>
      <c r="BD362" s="85"/>
      <c r="BE362" s="85"/>
      <c r="BF362" s="85"/>
      <c r="BG362" s="85"/>
      <c r="BH362" s="85"/>
      <c r="BI362" s="85"/>
      <c r="BJ362" s="85"/>
      <c r="BK362" s="85"/>
      <c r="BL362" s="85"/>
      <c r="BM362" s="85"/>
      <c r="BN362" s="85"/>
      <c r="BO362" s="85"/>
      <c r="BP362" s="85"/>
      <c r="BQ362" s="85"/>
      <c r="BR362" s="85"/>
      <c r="BS362" s="85"/>
      <c r="BT362" s="85"/>
      <c r="BU362" s="85"/>
      <c r="BV362" s="85"/>
      <c r="BW362" s="85"/>
      <c r="BX362" s="85"/>
      <c r="BY362" s="85"/>
      <c r="BZ362" s="85"/>
      <c r="CA362" s="85"/>
      <c r="CB362" s="85"/>
      <c r="CC362" s="85"/>
      <c r="CD362" s="85"/>
      <c r="CE362" s="85"/>
      <c r="CF362" s="85"/>
      <c r="CG362" s="85"/>
      <c r="CH362" s="85"/>
      <c r="CI362" s="85"/>
      <c r="CJ362" s="85"/>
      <c r="CK362" s="85"/>
      <c r="CL362" s="85"/>
      <c r="CM362" s="85"/>
      <c r="CN362" s="85"/>
      <c r="CO362" s="85"/>
      <c r="CP362" s="85"/>
      <c r="CQ362" s="85"/>
      <c r="CR362" s="85"/>
      <c r="CS362" s="85"/>
      <c r="CT362" s="85"/>
      <c r="CU362" s="85"/>
      <c r="CV362" s="85"/>
      <c r="CW362" s="85"/>
      <c r="CX362" s="85"/>
      <c r="CY362" s="85"/>
      <c r="CZ362" s="85"/>
      <c r="DA362" s="85"/>
      <c r="DB362" s="85"/>
      <c r="DC362" s="85"/>
      <c r="DD362" s="85"/>
      <c r="DE362" s="85"/>
      <c r="DF362" s="85"/>
      <c r="DG362" s="85"/>
      <c r="DH362" s="85"/>
      <c r="DI362" s="85"/>
      <c r="DJ362" s="85"/>
      <c r="DK362" s="85"/>
      <c r="DL362" s="85"/>
      <c r="DM362" s="85"/>
      <c r="DN362" s="85"/>
      <c r="DO362" s="85"/>
      <c r="DP362" s="85"/>
      <c r="DQ362" s="85"/>
      <c r="DR362" s="85"/>
      <c r="DS362" s="85"/>
      <c r="DT362" s="85"/>
      <c r="DU362" s="85"/>
      <c r="DV362" s="85"/>
      <c r="DW362" s="85"/>
      <c r="DX362" s="85"/>
      <c r="DY362" s="85"/>
      <c r="DZ362" s="85"/>
      <c r="EA362" s="85"/>
      <c r="EB362" s="85"/>
      <c r="EC362" s="85"/>
      <c r="ED362" s="85"/>
      <c r="EE362" s="85"/>
      <c r="EF362" s="85"/>
      <c r="EG362" s="85"/>
      <c r="EH362" s="85"/>
      <c r="EI362" s="85"/>
      <c r="EJ362" s="85"/>
      <c r="EK362" s="85"/>
      <c r="EL362" s="85"/>
      <c r="EM362" s="85"/>
      <c r="EN362" s="85"/>
      <c r="EO362" s="85"/>
      <c r="EP362" s="85"/>
      <c r="EQ362" s="85"/>
      <c r="ER362" s="85"/>
      <c r="ES362" s="85"/>
      <c r="ET362" s="85"/>
      <c r="EU362" s="85"/>
      <c r="EV362" s="85"/>
      <c r="EW362" s="85"/>
      <c r="EX362" s="85"/>
      <c r="EY362" s="85"/>
      <c r="EZ362" s="85"/>
      <c r="FA362" s="85"/>
      <c r="FB362" s="85"/>
      <c r="FC362" s="85"/>
      <c r="FD362" s="85"/>
      <c r="FE362" s="85"/>
      <c r="FF362" s="85"/>
      <c r="FG362" s="85"/>
      <c r="FH362" s="85"/>
      <c r="FI362" s="85"/>
      <c r="FJ362" s="85"/>
      <c r="FK362" s="85"/>
      <c r="FL362" s="85"/>
      <c r="FM362" s="85"/>
      <c r="FN362" s="85"/>
      <c r="FO362" s="85"/>
      <c r="FP362" s="85"/>
      <c r="FQ362" s="85"/>
      <c r="FR362" s="85"/>
      <c r="FS362" s="85"/>
      <c r="FT362" s="85"/>
      <c r="FU362" s="85"/>
      <c r="FV362" s="85"/>
      <c r="FW362" s="85"/>
      <c r="FX362" s="85"/>
      <c r="FY362" s="85"/>
      <c r="FZ362" s="85"/>
      <c r="GA362" s="85"/>
      <c r="GB362" s="85"/>
      <c r="GC362" s="85"/>
      <c r="GD362" s="85"/>
      <c r="GE362" s="85"/>
      <c r="GF362" s="85"/>
      <c r="GG362" s="85"/>
      <c r="GH362" s="85"/>
      <c r="GI362" s="85"/>
      <c r="GJ362" s="85"/>
      <c r="GK362" s="85"/>
      <c r="GL362" s="85"/>
      <c r="GM362" s="85"/>
      <c r="GN362" s="85"/>
      <c r="GO362" s="85"/>
      <c r="GP362" s="85"/>
      <c r="GQ362" s="85"/>
      <c r="GR362" s="85"/>
      <c r="GS362" s="85"/>
      <c r="GT362" s="85"/>
      <c r="GU362" s="85"/>
      <c r="GV362" s="85"/>
      <c r="GW362" s="85"/>
      <c r="GX362" s="85"/>
      <c r="GY362" s="85"/>
      <c r="GZ362" s="85"/>
      <c r="HA362" s="85"/>
      <c r="HB362" s="85"/>
      <c r="HC362" s="85"/>
      <c r="HD362" s="85"/>
      <c r="HE362" s="85"/>
      <c r="HF362" s="85"/>
      <c r="HG362" s="85"/>
      <c r="HH362" s="85"/>
      <c r="HI362" s="85"/>
      <c r="HJ362" s="85"/>
      <c r="HK362" s="85"/>
      <c r="HL362" s="85"/>
      <c r="HM362" s="85"/>
      <c r="HN362" s="85"/>
      <c r="HO362" s="85"/>
      <c r="HP362" s="85"/>
      <c r="HQ362" s="85"/>
      <c r="HR362" s="85"/>
      <c r="HS362" s="85"/>
      <c r="HT362" s="85"/>
      <c r="HU362" s="85"/>
      <c r="HV362" s="85"/>
      <c r="HW362" s="85"/>
      <c r="HX362" s="85"/>
      <c r="HY362" s="85"/>
      <c r="HZ362" s="85"/>
      <c r="IA362" s="85"/>
      <c r="IB362" s="85"/>
      <c r="IC362" s="85"/>
      <c r="ID362" s="85"/>
      <c r="IE362" s="85"/>
      <c r="IF362" s="85"/>
      <c r="IG362" s="85"/>
      <c r="IH362" s="85"/>
      <c r="II362" s="85"/>
      <c r="IJ362" s="85"/>
      <c r="IK362" s="85"/>
      <c r="IL362" s="85"/>
      <c r="IM362" s="85"/>
      <c r="IN362" s="85"/>
      <c r="IO362" s="85"/>
      <c r="IP362" s="85"/>
      <c r="IQ362" s="85"/>
      <c r="IR362" s="85"/>
      <c r="IS362" s="85"/>
      <c r="IT362" s="85"/>
      <c r="IU362" s="85"/>
      <c r="IV362" s="85"/>
    </row>
    <row r="363" spans="1:256" s="86" customFormat="1" ht="15" customHeight="1">
      <c r="A363" s="104">
        <v>2050202</v>
      </c>
      <c r="B363" s="105" t="s">
        <v>279</v>
      </c>
      <c r="C363" s="103">
        <v>36146</v>
      </c>
      <c r="D363" s="85"/>
      <c r="E363" s="88"/>
      <c r="F363" s="85"/>
      <c r="G363" s="85"/>
      <c r="H363" s="85"/>
      <c r="I363" s="85"/>
      <c r="J363" s="85"/>
      <c r="K363" s="85"/>
      <c r="L363" s="85"/>
      <c r="M363" s="85"/>
      <c r="N363" s="85"/>
      <c r="O363" s="85"/>
      <c r="P363" s="85"/>
      <c r="Q363" s="85"/>
      <c r="R363" s="85"/>
      <c r="S363" s="85"/>
      <c r="T363" s="85"/>
      <c r="U363" s="85"/>
      <c r="V363" s="85"/>
      <c r="W363" s="85"/>
      <c r="X363" s="85"/>
      <c r="Y363" s="85"/>
      <c r="Z363" s="85"/>
      <c r="AA363" s="85"/>
      <c r="AB363" s="85"/>
      <c r="AC363" s="85"/>
      <c r="AD363" s="85"/>
      <c r="AE363" s="85"/>
      <c r="AF363" s="85"/>
      <c r="AG363" s="85"/>
      <c r="AH363" s="85"/>
      <c r="AI363" s="85"/>
      <c r="AJ363" s="85"/>
      <c r="AK363" s="85"/>
      <c r="AL363" s="85"/>
      <c r="AM363" s="85"/>
      <c r="AN363" s="85"/>
      <c r="AO363" s="85"/>
      <c r="AP363" s="85"/>
      <c r="AQ363" s="85"/>
      <c r="AR363" s="85"/>
      <c r="AS363" s="85"/>
      <c r="AT363" s="85"/>
      <c r="AU363" s="85"/>
      <c r="AV363" s="85"/>
      <c r="AW363" s="85"/>
      <c r="AX363" s="85"/>
      <c r="AY363" s="85"/>
      <c r="AZ363" s="85"/>
      <c r="BA363" s="85"/>
      <c r="BB363" s="85"/>
      <c r="BC363" s="85"/>
      <c r="BD363" s="85"/>
      <c r="BE363" s="85"/>
      <c r="BF363" s="85"/>
      <c r="BG363" s="85"/>
      <c r="BH363" s="85"/>
      <c r="BI363" s="85"/>
      <c r="BJ363" s="85"/>
      <c r="BK363" s="85"/>
      <c r="BL363" s="85"/>
      <c r="BM363" s="85"/>
      <c r="BN363" s="85"/>
      <c r="BO363" s="85"/>
      <c r="BP363" s="85"/>
      <c r="BQ363" s="85"/>
      <c r="BR363" s="85"/>
      <c r="BS363" s="85"/>
      <c r="BT363" s="85"/>
      <c r="BU363" s="85"/>
      <c r="BV363" s="85"/>
      <c r="BW363" s="85"/>
      <c r="BX363" s="85"/>
      <c r="BY363" s="85"/>
      <c r="BZ363" s="85"/>
      <c r="CA363" s="85"/>
      <c r="CB363" s="85"/>
      <c r="CC363" s="85"/>
      <c r="CD363" s="85"/>
      <c r="CE363" s="85"/>
      <c r="CF363" s="85"/>
      <c r="CG363" s="85"/>
      <c r="CH363" s="85"/>
      <c r="CI363" s="85"/>
      <c r="CJ363" s="85"/>
      <c r="CK363" s="85"/>
      <c r="CL363" s="85"/>
      <c r="CM363" s="85"/>
      <c r="CN363" s="85"/>
      <c r="CO363" s="85"/>
      <c r="CP363" s="85"/>
      <c r="CQ363" s="85"/>
      <c r="CR363" s="85"/>
      <c r="CS363" s="85"/>
      <c r="CT363" s="85"/>
      <c r="CU363" s="85"/>
      <c r="CV363" s="85"/>
      <c r="CW363" s="85"/>
      <c r="CX363" s="85"/>
      <c r="CY363" s="85"/>
      <c r="CZ363" s="85"/>
      <c r="DA363" s="85"/>
      <c r="DB363" s="85"/>
      <c r="DC363" s="85"/>
      <c r="DD363" s="85"/>
      <c r="DE363" s="85"/>
      <c r="DF363" s="85"/>
      <c r="DG363" s="85"/>
      <c r="DH363" s="85"/>
      <c r="DI363" s="85"/>
      <c r="DJ363" s="85"/>
      <c r="DK363" s="85"/>
      <c r="DL363" s="85"/>
      <c r="DM363" s="85"/>
      <c r="DN363" s="85"/>
      <c r="DO363" s="85"/>
      <c r="DP363" s="85"/>
      <c r="DQ363" s="85"/>
      <c r="DR363" s="85"/>
      <c r="DS363" s="85"/>
      <c r="DT363" s="85"/>
      <c r="DU363" s="85"/>
      <c r="DV363" s="85"/>
      <c r="DW363" s="85"/>
      <c r="DX363" s="85"/>
      <c r="DY363" s="85"/>
      <c r="DZ363" s="85"/>
      <c r="EA363" s="85"/>
      <c r="EB363" s="85"/>
      <c r="EC363" s="85"/>
      <c r="ED363" s="85"/>
      <c r="EE363" s="85"/>
      <c r="EF363" s="85"/>
      <c r="EG363" s="85"/>
      <c r="EH363" s="85"/>
      <c r="EI363" s="85"/>
      <c r="EJ363" s="85"/>
      <c r="EK363" s="85"/>
      <c r="EL363" s="85"/>
      <c r="EM363" s="85"/>
      <c r="EN363" s="85"/>
      <c r="EO363" s="85"/>
      <c r="EP363" s="85"/>
      <c r="EQ363" s="85"/>
      <c r="ER363" s="85"/>
      <c r="ES363" s="85"/>
      <c r="ET363" s="85"/>
      <c r="EU363" s="85"/>
      <c r="EV363" s="85"/>
      <c r="EW363" s="85"/>
      <c r="EX363" s="85"/>
      <c r="EY363" s="85"/>
      <c r="EZ363" s="85"/>
      <c r="FA363" s="85"/>
      <c r="FB363" s="85"/>
      <c r="FC363" s="85"/>
      <c r="FD363" s="85"/>
      <c r="FE363" s="85"/>
      <c r="FF363" s="85"/>
      <c r="FG363" s="85"/>
      <c r="FH363" s="85"/>
      <c r="FI363" s="85"/>
      <c r="FJ363" s="85"/>
      <c r="FK363" s="85"/>
      <c r="FL363" s="85"/>
      <c r="FM363" s="85"/>
      <c r="FN363" s="85"/>
      <c r="FO363" s="85"/>
      <c r="FP363" s="85"/>
      <c r="FQ363" s="85"/>
      <c r="FR363" s="85"/>
      <c r="FS363" s="85"/>
      <c r="FT363" s="85"/>
      <c r="FU363" s="85"/>
      <c r="FV363" s="85"/>
      <c r="FW363" s="85"/>
      <c r="FX363" s="85"/>
      <c r="FY363" s="85"/>
      <c r="FZ363" s="85"/>
      <c r="GA363" s="85"/>
      <c r="GB363" s="85"/>
      <c r="GC363" s="85"/>
      <c r="GD363" s="85"/>
      <c r="GE363" s="85"/>
      <c r="GF363" s="85"/>
      <c r="GG363" s="85"/>
      <c r="GH363" s="85"/>
      <c r="GI363" s="85"/>
      <c r="GJ363" s="85"/>
      <c r="GK363" s="85"/>
      <c r="GL363" s="85"/>
      <c r="GM363" s="85"/>
      <c r="GN363" s="85"/>
      <c r="GO363" s="85"/>
      <c r="GP363" s="85"/>
      <c r="GQ363" s="85"/>
      <c r="GR363" s="85"/>
      <c r="GS363" s="85"/>
      <c r="GT363" s="85"/>
      <c r="GU363" s="85"/>
      <c r="GV363" s="85"/>
      <c r="GW363" s="85"/>
      <c r="GX363" s="85"/>
      <c r="GY363" s="85"/>
      <c r="GZ363" s="85"/>
      <c r="HA363" s="85"/>
      <c r="HB363" s="85"/>
      <c r="HC363" s="85"/>
      <c r="HD363" s="85"/>
      <c r="HE363" s="85"/>
      <c r="HF363" s="85"/>
      <c r="HG363" s="85"/>
      <c r="HH363" s="85"/>
      <c r="HI363" s="85"/>
      <c r="HJ363" s="85"/>
      <c r="HK363" s="85"/>
      <c r="HL363" s="85"/>
      <c r="HM363" s="85"/>
      <c r="HN363" s="85"/>
      <c r="HO363" s="85"/>
      <c r="HP363" s="85"/>
      <c r="HQ363" s="85"/>
      <c r="HR363" s="85"/>
      <c r="HS363" s="85"/>
      <c r="HT363" s="85"/>
      <c r="HU363" s="85"/>
      <c r="HV363" s="85"/>
      <c r="HW363" s="85"/>
      <c r="HX363" s="85"/>
      <c r="HY363" s="85"/>
      <c r="HZ363" s="85"/>
      <c r="IA363" s="85"/>
      <c r="IB363" s="85"/>
      <c r="IC363" s="85"/>
      <c r="ID363" s="85"/>
      <c r="IE363" s="85"/>
      <c r="IF363" s="85"/>
      <c r="IG363" s="85"/>
      <c r="IH363" s="85"/>
      <c r="II363" s="85"/>
      <c r="IJ363" s="85"/>
      <c r="IK363" s="85"/>
      <c r="IL363" s="85"/>
      <c r="IM363" s="85"/>
      <c r="IN363" s="85"/>
      <c r="IO363" s="85"/>
      <c r="IP363" s="85"/>
      <c r="IQ363" s="85"/>
      <c r="IR363" s="85"/>
      <c r="IS363" s="85"/>
      <c r="IT363" s="85"/>
      <c r="IU363" s="85"/>
      <c r="IV363" s="85"/>
    </row>
    <row r="364" spans="1:256" s="86" customFormat="1" ht="15" customHeight="1">
      <c r="A364" s="104">
        <v>2050203</v>
      </c>
      <c r="B364" s="105" t="s">
        <v>280</v>
      </c>
      <c r="C364" s="103">
        <v>26968</v>
      </c>
      <c r="D364" s="85"/>
      <c r="E364" s="88"/>
      <c r="F364" s="85"/>
      <c r="G364" s="85"/>
      <c r="H364" s="85"/>
      <c r="I364" s="85"/>
      <c r="J364" s="85"/>
      <c r="K364" s="85"/>
      <c r="L364" s="85"/>
      <c r="M364" s="85"/>
      <c r="N364" s="85"/>
      <c r="O364" s="85"/>
      <c r="P364" s="85"/>
      <c r="Q364" s="85"/>
      <c r="R364" s="85"/>
      <c r="S364" s="85"/>
      <c r="T364" s="85"/>
      <c r="U364" s="85"/>
      <c r="V364" s="85"/>
      <c r="W364" s="85"/>
      <c r="X364" s="85"/>
      <c r="Y364" s="85"/>
      <c r="Z364" s="85"/>
      <c r="AA364" s="85"/>
      <c r="AB364" s="85"/>
      <c r="AC364" s="85"/>
      <c r="AD364" s="85"/>
      <c r="AE364" s="85"/>
      <c r="AF364" s="85"/>
      <c r="AG364" s="85"/>
      <c r="AH364" s="85"/>
      <c r="AI364" s="85"/>
      <c r="AJ364" s="85"/>
      <c r="AK364" s="85"/>
      <c r="AL364" s="85"/>
      <c r="AM364" s="85"/>
      <c r="AN364" s="85"/>
      <c r="AO364" s="85"/>
      <c r="AP364" s="85"/>
      <c r="AQ364" s="85"/>
      <c r="AR364" s="85"/>
      <c r="AS364" s="85"/>
      <c r="AT364" s="85"/>
      <c r="AU364" s="85"/>
      <c r="AV364" s="85"/>
      <c r="AW364" s="85"/>
      <c r="AX364" s="85"/>
      <c r="AY364" s="85"/>
      <c r="AZ364" s="85"/>
      <c r="BA364" s="85"/>
      <c r="BB364" s="85"/>
      <c r="BC364" s="85"/>
      <c r="BD364" s="85"/>
      <c r="BE364" s="85"/>
      <c r="BF364" s="85"/>
      <c r="BG364" s="85"/>
      <c r="BH364" s="85"/>
      <c r="BI364" s="85"/>
      <c r="BJ364" s="85"/>
      <c r="BK364" s="85"/>
      <c r="BL364" s="85"/>
      <c r="BM364" s="85"/>
      <c r="BN364" s="85"/>
      <c r="BO364" s="85"/>
      <c r="BP364" s="85"/>
      <c r="BQ364" s="85"/>
      <c r="BR364" s="85"/>
      <c r="BS364" s="85"/>
      <c r="BT364" s="85"/>
      <c r="BU364" s="85"/>
      <c r="BV364" s="85"/>
      <c r="BW364" s="85"/>
      <c r="BX364" s="85"/>
      <c r="BY364" s="85"/>
      <c r="BZ364" s="85"/>
      <c r="CA364" s="85"/>
      <c r="CB364" s="85"/>
      <c r="CC364" s="85"/>
      <c r="CD364" s="85"/>
      <c r="CE364" s="85"/>
      <c r="CF364" s="85"/>
      <c r="CG364" s="85"/>
      <c r="CH364" s="85"/>
      <c r="CI364" s="85"/>
      <c r="CJ364" s="85"/>
      <c r="CK364" s="85"/>
      <c r="CL364" s="85"/>
      <c r="CM364" s="85"/>
      <c r="CN364" s="85"/>
      <c r="CO364" s="85"/>
      <c r="CP364" s="85"/>
      <c r="CQ364" s="85"/>
      <c r="CR364" s="85"/>
      <c r="CS364" s="85"/>
      <c r="CT364" s="85"/>
      <c r="CU364" s="85"/>
      <c r="CV364" s="85"/>
      <c r="CW364" s="85"/>
      <c r="CX364" s="85"/>
      <c r="CY364" s="85"/>
      <c r="CZ364" s="85"/>
      <c r="DA364" s="85"/>
      <c r="DB364" s="85"/>
      <c r="DC364" s="85"/>
      <c r="DD364" s="85"/>
      <c r="DE364" s="85"/>
      <c r="DF364" s="85"/>
      <c r="DG364" s="85"/>
      <c r="DH364" s="85"/>
      <c r="DI364" s="85"/>
      <c r="DJ364" s="85"/>
      <c r="DK364" s="85"/>
      <c r="DL364" s="85"/>
      <c r="DM364" s="85"/>
      <c r="DN364" s="85"/>
      <c r="DO364" s="85"/>
      <c r="DP364" s="85"/>
      <c r="DQ364" s="85"/>
      <c r="DR364" s="85"/>
      <c r="DS364" s="85"/>
      <c r="DT364" s="85"/>
      <c r="DU364" s="85"/>
      <c r="DV364" s="85"/>
      <c r="DW364" s="85"/>
      <c r="DX364" s="85"/>
      <c r="DY364" s="85"/>
      <c r="DZ364" s="85"/>
      <c r="EA364" s="85"/>
      <c r="EB364" s="85"/>
      <c r="EC364" s="85"/>
      <c r="ED364" s="85"/>
      <c r="EE364" s="85"/>
      <c r="EF364" s="85"/>
      <c r="EG364" s="85"/>
      <c r="EH364" s="85"/>
      <c r="EI364" s="85"/>
      <c r="EJ364" s="85"/>
      <c r="EK364" s="85"/>
      <c r="EL364" s="85"/>
      <c r="EM364" s="85"/>
      <c r="EN364" s="85"/>
      <c r="EO364" s="85"/>
      <c r="EP364" s="85"/>
      <c r="EQ364" s="85"/>
      <c r="ER364" s="85"/>
      <c r="ES364" s="85"/>
      <c r="ET364" s="85"/>
      <c r="EU364" s="85"/>
      <c r="EV364" s="85"/>
      <c r="EW364" s="85"/>
      <c r="EX364" s="85"/>
      <c r="EY364" s="85"/>
      <c r="EZ364" s="85"/>
      <c r="FA364" s="85"/>
      <c r="FB364" s="85"/>
      <c r="FC364" s="85"/>
      <c r="FD364" s="85"/>
      <c r="FE364" s="85"/>
      <c r="FF364" s="85"/>
      <c r="FG364" s="85"/>
      <c r="FH364" s="85"/>
      <c r="FI364" s="85"/>
      <c r="FJ364" s="85"/>
      <c r="FK364" s="85"/>
      <c r="FL364" s="85"/>
      <c r="FM364" s="85"/>
      <c r="FN364" s="85"/>
      <c r="FO364" s="85"/>
      <c r="FP364" s="85"/>
      <c r="FQ364" s="85"/>
      <c r="FR364" s="85"/>
      <c r="FS364" s="85"/>
      <c r="FT364" s="85"/>
      <c r="FU364" s="85"/>
      <c r="FV364" s="85"/>
      <c r="FW364" s="85"/>
      <c r="FX364" s="85"/>
      <c r="FY364" s="85"/>
      <c r="FZ364" s="85"/>
      <c r="GA364" s="85"/>
      <c r="GB364" s="85"/>
      <c r="GC364" s="85"/>
      <c r="GD364" s="85"/>
      <c r="GE364" s="85"/>
      <c r="GF364" s="85"/>
      <c r="GG364" s="85"/>
      <c r="GH364" s="85"/>
      <c r="GI364" s="85"/>
      <c r="GJ364" s="85"/>
      <c r="GK364" s="85"/>
      <c r="GL364" s="85"/>
      <c r="GM364" s="85"/>
      <c r="GN364" s="85"/>
      <c r="GO364" s="85"/>
      <c r="GP364" s="85"/>
      <c r="GQ364" s="85"/>
      <c r="GR364" s="85"/>
      <c r="GS364" s="85"/>
      <c r="GT364" s="85"/>
      <c r="GU364" s="85"/>
      <c r="GV364" s="85"/>
      <c r="GW364" s="85"/>
      <c r="GX364" s="85"/>
      <c r="GY364" s="85"/>
      <c r="GZ364" s="85"/>
      <c r="HA364" s="85"/>
      <c r="HB364" s="85"/>
      <c r="HC364" s="85"/>
      <c r="HD364" s="85"/>
      <c r="HE364" s="85"/>
      <c r="HF364" s="85"/>
      <c r="HG364" s="85"/>
      <c r="HH364" s="85"/>
      <c r="HI364" s="85"/>
      <c r="HJ364" s="85"/>
      <c r="HK364" s="85"/>
      <c r="HL364" s="85"/>
      <c r="HM364" s="85"/>
      <c r="HN364" s="85"/>
      <c r="HO364" s="85"/>
      <c r="HP364" s="85"/>
      <c r="HQ364" s="85"/>
      <c r="HR364" s="85"/>
      <c r="HS364" s="85"/>
      <c r="HT364" s="85"/>
      <c r="HU364" s="85"/>
      <c r="HV364" s="85"/>
      <c r="HW364" s="85"/>
      <c r="HX364" s="85"/>
      <c r="HY364" s="85"/>
      <c r="HZ364" s="85"/>
      <c r="IA364" s="85"/>
      <c r="IB364" s="85"/>
      <c r="IC364" s="85"/>
      <c r="ID364" s="85"/>
      <c r="IE364" s="85"/>
      <c r="IF364" s="85"/>
      <c r="IG364" s="85"/>
      <c r="IH364" s="85"/>
      <c r="II364" s="85"/>
      <c r="IJ364" s="85"/>
      <c r="IK364" s="85"/>
      <c r="IL364" s="85"/>
      <c r="IM364" s="85"/>
      <c r="IN364" s="85"/>
      <c r="IO364" s="85"/>
      <c r="IP364" s="85"/>
      <c r="IQ364" s="85"/>
      <c r="IR364" s="85"/>
      <c r="IS364" s="85"/>
      <c r="IT364" s="85"/>
      <c r="IU364" s="85"/>
      <c r="IV364" s="85"/>
    </row>
    <row r="365" spans="1:5" s="85" customFormat="1" ht="15" customHeight="1">
      <c r="A365" s="104">
        <v>2050204</v>
      </c>
      <c r="B365" s="105" t="s">
        <v>281</v>
      </c>
      <c r="C365" s="103"/>
      <c r="E365" s="87"/>
    </row>
    <row r="366" spans="1:5" s="85" customFormat="1" ht="15" customHeight="1">
      <c r="A366" s="104">
        <v>2050205</v>
      </c>
      <c r="B366" s="105" t="s">
        <v>282</v>
      </c>
      <c r="C366" s="103"/>
      <c r="E366" s="87"/>
    </row>
    <row r="367" spans="1:5" s="85" customFormat="1" ht="15" customHeight="1">
      <c r="A367" s="104">
        <v>2050299</v>
      </c>
      <c r="B367" s="105" t="s">
        <v>283</v>
      </c>
      <c r="C367" s="103">
        <v>2661</v>
      </c>
      <c r="E367" s="87"/>
    </row>
    <row r="368" spans="1:5" s="85" customFormat="1" ht="15" customHeight="1">
      <c r="A368" s="104">
        <v>20503</v>
      </c>
      <c r="B368" s="105" t="s">
        <v>284</v>
      </c>
      <c r="C368" s="103">
        <f>SUM(C369:C373)</f>
        <v>0</v>
      </c>
      <c r="E368" s="87"/>
    </row>
    <row r="369" spans="1:5" s="85" customFormat="1" ht="15" customHeight="1">
      <c r="A369" s="104">
        <v>2050301</v>
      </c>
      <c r="B369" s="105" t="s">
        <v>285</v>
      </c>
      <c r="C369" s="103"/>
      <c r="E369" s="87"/>
    </row>
    <row r="370" spans="1:5" s="85" customFormat="1" ht="15" customHeight="1">
      <c r="A370" s="104">
        <v>2050302</v>
      </c>
      <c r="B370" s="105" t="s">
        <v>286</v>
      </c>
      <c r="C370" s="103"/>
      <c r="E370" s="87"/>
    </row>
    <row r="371" spans="1:5" s="85" customFormat="1" ht="15" customHeight="1">
      <c r="A371" s="104">
        <v>2050303</v>
      </c>
      <c r="B371" s="105" t="s">
        <v>287</v>
      </c>
      <c r="C371" s="103"/>
      <c r="E371" s="87"/>
    </row>
    <row r="372" spans="1:5" s="85" customFormat="1" ht="15" customHeight="1">
      <c r="A372" s="104">
        <v>2050305</v>
      </c>
      <c r="B372" s="105" t="s">
        <v>288</v>
      </c>
      <c r="C372" s="103"/>
      <c r="E372" s="87"/>
    </row>
    <row r="373" spans="1:5" s="85" customFormat="1" ht="15" customHeight="1">
      <c r="A373" s="104">
        <v>2050399</v>
      </c>
      <c r="B373" s="105" t="s">
        <v>289</v>
      </c>
      <c r="C373" s="103"/>
      <c r="E373" s="87"/>
    </row>
    <row r="374" spans="1:5" s="85" customFormat="1" ht="15" customHeight="1">
      <c r="A374" s="104">
        <v>20504</v>
      </c>
      <c r="B374" s="105" t="s">
        <v>290</v>
      </c>
      <c r="C374" s="103">
        <f>SUM(C375:C379)</f>
        <v>0</v>
      </c>
      <c r="E374" s="87"/>
    </row>
    <row r="375" spans="1:5" s="85" customFormat="1" ht="15" customHeight="1">
      <c r="A375" s="104">
        <v>2050401</v>
      </c>
      <c r="B375" s="105" t="s">
        <v>291</v>
      </c>
      <c r="C375" s="103"/>
      <c r="E375" s="87"/>
    </row>
    <row r="376" spans="1:5" s="85" customFormat="1" ht="15" customHeight="1">
      <c r="A376" s="104">
        <v>2050402</v>
      </c>
      <c r="B376" s="105" t="s">
        <v>292</v>
      </c>
      <c r="C376" s="103"/>
      <c r="E376" s="87"/>
    </row>
    <row r="377" spans="1:5" s="85" customFormat="1" ht="15" customHeight="1">
      <c r="A377" s="104">
        <v>2050403</v>
      </c>
      <c r="B377" s="105" t="s">
        <v>293</v>
      </c>
      <c r="C377" s="103"/>
      <c r="E377" s="87"/>
    </row>
    <row r="378" spans="1:5" s="85" customFormat="1" ht="15" customHeight="1">
      <c r="A378" s="104">
        <v>2050404</v>
      </c>
      <c r="B378" s="105" t="s">
        <v>294</v>
      </c>
      <c r="C378" s="103"/>
      <c r="E378" s="87"/>
    </row>
    <row r="379" spans="1:5" s="85" customFormat="1" ht="15" customHeight="1">
      <c r="A379" s="104">
        <v>2050499</v>
      </c>
      <c r="B379" s="105" t="s">
        <v>295</v>
      </c>
      <c r="C379" s="103"/>
      <c r="E379" s="87"/>
    </row>
    <row r="380" spans="1:5" s="85" customFormat="1" ht="15" customHeight="1">
      <c r="A380" s="104">
        <v>20505</v>
      </c>
      <c r="B380" s="105" t="s">
        <v>296</v>
      </c>
      <c r="C380" s="103">
        <f>SUM(C381:C383)</f>
        <v>0</v>
      </c>
      <c r="E380" s="87"/>
    </row>
    <row r="381" spans="1:5" s="85" customFormat="1" ht="15" customHeight="1">
      <c r="A381" s="104">
        <v>2050501</v>
      </c>
      <c r="B381" s="105" t="s">
        <v>297</v>
      </c>
      <c r="C381" s="103"/>
      <c r="E381" s="87"/>
    </row>
    <row r="382" spans="1:5" s="85" customFormat="1" ht="15" customHeight="1">
      <c r="A382" s="104">
        <v>2050502</v>
      </c>
      <c r="B382" s="105" t="s">
        <v>298</v>
      </c>
      <c r="C382" s="103"/>
      <c r="E382" s="87"/>
    </row>
    <row r="383" spans="1:5" s="85" customFormat="1" ht="15" customHeight="1">
      <c r="A383" s="104">
        <v>2050599</v>
      </c>
      <c r="B383" s="105" t="s">
        <v>299</v>
      </c>
      <c r="C383" s="103"/>
      <c r="E383" s="87"/>
    </row>
    <row r="384" spans="1:5" s="85" customFormat="1" ht="15" customHeight="1">
      <c r="A384" s="104">
        <v>20506</v>
      </c>
      <c r="B384" s="105" t="s">
        <v>300</v>
      </c>
      <c r="C384" s="103">
        <f>SUM(C385:C387)</f>
        <v>0</v>
      </c>
      <c r="E384" s="87"/>
    </row>
    <row r="385" spans="1:5" s="85" customFormat="1" ht="15" customHeight="1">
      <c r="A385" s="104">
        <v>2050601</v>
      </c>
      <c r="B385" s="105" t="s">
        <v>301</v>
      </c>
      <c r="C385" s="103"/>
      <c r="E385" s="87"/>
    </row>
    <row r="386" spans="1:5" s="85" customFormat="1" ht="15" customHeight="1">
      <c r="A386" s="104">
        <v>2050602</v>
      </c>
      <c r="B386" s="105" t="s">
        <v>302</v>
      </c>
      <c r="C386" s="103"/>
      <c r="E386" s="87"/>
    </row>
    <row r="387" spans="1:5" s="85" customFormat="1" ht="15" customHeight="1">
      <c r="A387" s="104">
        <v>2050699</v>
      </c>
      <c r="B387" s="105" t="s">
        <v>303</v>
      </c>
      <c r="C387" s="103"/>
      <c r="E387" s="87"/>
    </row>
    <row r="388" spans="1:256" s="86" customFormat="1" ht="15" customHeight="1">
      <c r="A388" s="104">
        <v>20507</v>
      </c>
      <c r="B388" s="105" t="s">
        <v>304</v>
      </c>
      <c r="C388" s="103">
        <f>SUM(C389:C391)</f>
        <v>62</v>
      </c>
      <c r="D388" s="85"/>
      <c r="E388" s="88"/>
      <c r="F388" s="85"/>
      <c r="G388" s="85"/>
      <c r="H388" s="85"/>
      <c r="I388" s="85"/>
      <c r="J388" s="85"/>
      <c r="K388" s="85"/>
      <c r="L388" s="85"/>
      <c r="M388" s="85"/>
      <c r="N388" s="85"/>
      <c r="O388" s="85"/>
      <c r="P388" s="85"/>
      <c r="Q388" s="85"/>
      <c r="R388" s="85"/>
      <c r="S388" s="85"/>
      <c r="T388" s="85"/>
      <c r="U388" s="85"/>
      <c r="V388" s="85"/>
      <c r="W388" s="85"/>
      <c r="X388" s="85"/>
      <c r="Y388" s="85"/>
      <c r="Z388" s="85"/>
      <c r="AA388" s="85"/>
      <c r="AB388" s="85"/>
      <c r="AC388" s="85"/>
      <c r="AD388" s="85"/>
      <c r="AE388" s="85"/>
      <c r="AF388" s="85"/>
      <c r="AG388" s="85"/>
      <c r="AH388" s="85"/>
      <c r="AI388" s="85"/>
      <c r="AJ388" s="85"/>
      <c r="AK388" s="85"/>
      <c r="AL388" s="85"/>
      <c r="AM388" s="85"/>
      <c r="AN388" s="85"/>
      <c r="AO388" s="85"/>
      <c r="AP388" s="85"/>
      <c r="AQ388" s="85"/>
      <c r="AR388" s="85"/>
      <c r="AS388" s="85"/>
      <c r="AT388" s="85"/>
      <c r="AU388" s="85"/>
      <c r="AV388" s="85"/>
      <c r="AW388" s="85"/>
      <c r="AX388" s="85"/>
      <c r="AY388" s="85"/>
      <c r="AZ388" s="85"/>
      <c r="BA388" s="85"/>
      <c r="BB388" s="85"/>
      <c r="BC388" s="85"/>
      <c r="BD388" s="85"/>
      <c r="BE388" s="85"/>
      <c r="BF388" s="85"/>
      <c r="BG388" s="85"/>
      <c r="BH388" s="85"/>
      <c r="BI388" s="85"/>
      <c r="BJ388" s="85"/>
      <c r="BK388" s="85"/>
      <c r="BL388" s="85"/>
      <c r="BM388" s="85"/>
      <c r="BN388" s="85"/>
      <c r="BO388" s="85"/>
      <c r="BP388" s="85"/>
      <c r="BQ388" s="85"/>
      <c r="BR388" s="85"/>
      <c r="BS388" s="85"/>
      <c r="BT388" s="85"/>
      <c r="BU388" s="85"/>
      <c r="BV388" s="85"/>
      <c r="BW388" s="85"/>
      <c r="BX388" s="85"/>
      <c r="BY388" s="85"/>
      <c r="BZ388" s="85"/>
      <c r="CA388" s="85"/>
      <c r="CB388" s="85"/>
      <c r="CC388" s="85"/>
      <c r="CD388" s="85"/>
      <c r="CE388" s="85"/>
      <c r="CF388" s="85"/>
      <c r="CG388" s="85"/>
      <c r="CH388" s="85"/>
      <c r="CI388" s="85"/>
      <c r="CJ388" s="85"/>
      <c r="CK388" s="85"/>
      <c r="CL388" s="85"/>
      <c r="CM388" s="85"/>
      <c r="CN388" s="85"/>
      <c r="CO388" s="85"/>
      <c r="CP388" s="85"/>
      <c r="CQ388" s="85"/>
      <c r="CR388" s="85"/>
      <c r="CS388" s="85"/>
      <c r="CT388" s="85"/>
      <c r="CU388" s="85"/>
      <c r="CV388" s="85"/>
      <c r="CW388" s="85"/>
      <c r="CX388" s="85"/>
      <c r="CY388" s="85"/>
      <c r="CZ388" s="85"/>
      <c r="DA388" s="85"/>
      <c r="DB388" s="85"/>
      <c r="DC388" s="85"/>
      <c r="DD388" s="85"/>
      <c r="DE388" s="85"/>
      <c r="DF388" s="85"/>
      <c r="DG388" s="85"/>
      <c r="DH388" s="85"/>
      <c r="DI388" s="85"/>
      <c r="DJ388" s="85"/>
      <c r="DK388" s="85"/>
      <c r="DL388" s="85"/>
      <c r="DM388" s="85"/>
      <c r="DN388" s="85"/>
      <c r="DO388" s="85"/>
      <c r="DP388" s="85"/>
      <c r="DQ388" s="85"/>
      <c r="DR388" s="85"/>
      <c r="DS388" s="85"/>
      <c r="DT388" s="85"/>
      <c r="DU388" s="85"/>
      <c r="DV388" s="85"/>
      <c r="DW388" s="85"/>
      <c r="DX388" s="85"/>
      <c r="DY388" s="85"/>
      <c r="DZ388" s="85"/>
      <c r="EA388" s="85"/>
      <c r="EB388" s="85"/>
      <c r="EC388" s="85"/>
      <c r="ED388" s="85"/>
      <c r="EE388" s="85"/>
      <c r="EF388" s="85"/>
      <c r="EG388" s="85"/>
      <c r="EH388" s="85"/>
      <c r="EI388" s="85"/>
      <c r="EJ388" s="85"/>
      <c r="EK388" s="85"/>
      <c r="EL388" s="85"/>
      <c r="EM388" s="85"/>
      <c r="EN388" s="85"/>
      <c r="EO388" s="85"/>
      <c r="EP388" s="85"/>
      <c r="EQ388" s="85"/>
      <c r="ER388" s="85"/>
      <c r="ES388" s="85"/>
      <c r="ET388" s="85"/>
      <c r="EU388" s="85"/>
      <c r="EV388" s="85"/>
      <c r="EW388" s="85"/>
      <c r="EX388" s="85"/>
      <c r="EY388" s="85"/>
      <c r="EZ388" s="85"/>
      <c r="FA388" s="85"/>
      <c r="FB388" s="85"/>
      <c r="FC388" s="85"/>
      <c r="FD388" s="85"/>
      <c r="FE388" s="85"/>
      <c r="FF388" s="85"/>
      <c r="FG388" s="85"/>
      <c r="FH388" s="85"/>
      <c r="FI388" s="85"/>
      <c r="FJ388" s="85"/>
      <c r="FK388" s="85"/>
      <c r="FL388" s="85"/>
      <c r="FM388" s="85"/>
      <c r="FN388" s="85"/>
      <c r="FO388" s="85"/>
      <c r="FP388" s="85"/>
      <c r="FQ388" s="85"/>
      <c r="FR388" s="85"/>
      <c r="FS388" s="85"/>
      <c r="FT388" s="85"/>
      <c r="FU388" s="85"/>
      <c r="FV388" s="85"/>
      <c r="FW388" s="85"/>
      <c r="FX388" s="85"/>
      <c r="FY388" s="85"/>
      <c r="FZ388" s="85"/>
      <c r="GA388" s="85"/>
      <c r="GB388" s="85"/>
      <c r="GC388" s="85"/>
      <c r="GD388" s="85"/>
      <c r="GE388" s="85"/>
      <c r="GF388" s="85"/>
      <c r="GG388" s="85"/>
      <c r="GH388" s="85"/>
      <c r="GI388" s="85"/>
      <c r="GJ388" s="85"/>
      <c r="GK388" s="85"/>
      <c r="GL388" s="85"/>
      <c r="GM388" s="85"/>
      <c r="GN388" s="85"/>
      <c r="GO388" s="85"/>
      <c r="GP388" s="85"/>
      <c r="GQ388" s="85"/>
      <c r="GR388" s="85"/>
      <c r="GS388" s="85"/>
      <c r="GT388" s="85"/>
      <c r="GU388" s="85"/>
      <c r="GV388" s="85"/>
      <c r="GW388" s="85"/>
      <c r="GX388" s="85"/>
      <c r="GY388" s="85"/>
      <c r="GZ388" s="85"/>
      <c r="HA388" s="85"/>
      <c r="HB388" s="85"/>
      <c r="HC388" s="85"/>
      <c r="HD388" s="85"/>
      <c r="HE388" s="85"/>
      <c r="HF388" s="85"/>
      <c r="HG388" s="85"/>
      <c r="HH388" s="85"/>
      <c r="HI388" s="85"/>
      <c r="HJ388" s="85"/>
      <c r="HK388" s="85"/>
      <c r="HL388" s="85"/>
      <c r="HM388" s="85"/>
      <c r="HN388" s="85"/>
      <c r="HO388" s="85"/>
      <c r="HP388" s="85"/>
      <c r="HQ388" s="85"/>
      <c r="HR388" s="85"/>
      <c r="HS388" s="85"/>
      <c r="HT388" s="85"/>
      <c r="HU388" s="85"/>
      <c r="HV388" s="85"/>
      <c r="HW388" s="85"/>
      <c r="HX388" s="85"/>
      <c r="HY388" s="85"/>
      <c r="HZ388" s="85"/>
      <c r="IA388" s="85"/>
      <c r="IB388" s="85"/>
      <c r="IC388" s="85"/>
      <c r="ID388" s="85"/>
      <c r="IE388" s="85"/>
      <c r="IF388" s="85"/>
      <c r="IG388" s="85"/>
      <c r="IH388" s="85"/>
      <c r="II388" s="85"/>
      <c r="IJ388" s="85"/>
      <c r="IK388" s="85"/>
      <c r="IL388" s="85"/>
      <c r="IM388" s="85"/>
      <c r="IN388" s="85"/>
      <c r="IO388" s="85"/>
      <c r="IP388" s="85"/>
      <c r="IQ388" s="85"/>
      <c r="IR388" s="85"/>
      <c r="IS388" s="85"/>
      <c r="IT388" s="85"/>
      <c r="IU388" s="85"/>
      <c r="IV388" s="85"/>
    </row>
    <row r="389" spans="1:5" s="85" customFormat="1" ht="15" customHeight="1">
      <c r="A389" s="104">
        <v>2050701</v>
      </c>
      <c r="B389" s="105" t="s">
        <v>305</v>
      </c>
      <c r="C389" s="103"/>
      <c r="E389" s="87"/>
    </row>
    <row r="390" spans="1:5" s="85" customFormat="1" ht="15" customHeight="1">
      <c r="A390" s="104">
        <v>2050702</v>
      </c>
      <c r="B390" s="105" t="s">
        <v>306</v>
      </c>
      <c r="C390" s="103"/>
      <c r="E390" s="87"/>
    </row>
    <row r="391" spans="1:256" s="86" customFormat="1" ht="15" customHeight="1">
      <c r="A391" s="104">
        <v>2050799</v>
      </c>
      <c r="B391" s="105" t="s">
        <v>307</v>
      </c>
      <c r="C391" s="103">
        <v>62</v>
      </c>
      <c r="D391" s="85"/>
      <c r="E391" s="88"/>
      <c r="F391" s="85"/>
      <c r="G391" s="85"/>
      <c r="H391" s="85"/>
      <c r="I391" s="85"/>
      <c r="J391" s="85"/>
      <c r="K391" s="85"/>
      <c r="L391" s="85"/>
      <c r="M391" s="85"/>
      <c r="N391" s="85"/>
      <c r="O391" s="85"/>
      <c r="P391" s="85"/>
      <c r="Q391" s="85"/>
      <c r="R391" s="85"/>
      <c r="S391" s="85"/>
      <c r="T391" s="85"/>
      <c r="U391" s="85"/>
      <c r="V391" s="85"/>
      <c r="W391" s="85"/>
      <c r="X391" s="85"/>
      <c r="Y391" s="85"/>
      <c r="Z391" s="85"/>
      <c r="AA391" s="85"/>
      <c r="AB391" s="85"/>
      <c r="AC391" s="85"/>
      <c r="AD391" s="85"/>
      <c r="AE391" s="85"/>
      <c r="AF391" s="85"/>
      <c r="AG391" s="85"/>
      <c r="AH391" s="85"/>
      <c r="AI391" s="85"/>
      <c r="AJ391" s="85"/>
      <c r="AK391" s="85"/>
      <c r="AL391" s="85"/>
      <c r="AM391" s="85"/>
      <c r="AN391" s="85"/>
      <c r="AO391" s="85"/>
      <c r="AP391" s="85"/>
      <c r="AQ391" s="85"/>
      <c r="AR391" s="85"/>
      <c r="AS391" s="85"/>
      <c r="AT391" s="85"/>
      <c r="AU391" s="85"/>
      <c r="AV391" s="85"/>
      <c r="AW391" s="85"/>
      <c r="AX391" s="85"/>
      <c r="AY391" s="85"/>
      <c r="AZ391" s="85"/>
      <c r="BA391" s="85"/>
      <c r="BB391" s="85"/>
      <c r="BC391" s="85"/>
      <c r="BD391" s="85"/>
      <c r="BE391" s="85"/>
      <c r="BF391" s="85"/>
      <c r="BG391" s="85"/>
      <c r="BH391" s="85"/>
      <c r="BI391" s="85"/>
      <c r="BJ391" s="85"/>
      <c r="BK391" s="85"/>
      <c r="BL391" s="85"/>
      <c r="BM391" s="85"/>
      <c r="BN391" s="85"/>
      <c r="BO391" s="85"/>
      <c r="BP391" s="85"/>
      <c r="BQ391" s="85"/>
      <c r="BR391" s="85"/>
      <c r="BS391" s="85"/>
      <c r="BT391" s="85"/>
      <c r="BU391" s="85"/>
      <c r="BV391" s="85"/>
      <c r="BW391" s="85"/>
      <c r="BX391" s="85"/>
      <c r="BY391" s="85"/>
      <c r="BZ391" s="85"/>
      <c r="CA391" s="85"/>
      <c r="CB391" s="85"/>
      <c r="CC391" s="85"/>
      <c r="CD391" s="85"/>
      <c r="CE391" s="85"/>
      <c r="CF391" s="85"/>
      <c r="CG391" s="85"/>
      <c r="CH391" s="85"/>
      <c r="CI391" s="85"/>
      <c r="CJ391" s="85"/>
      <c r="CK391" s="85"/>
      <c r="CL391" s="85"/>
      <c r="CM391" s="85"/>
      <c r="CN391" s="85"/>
      <c r="CO391" s="85"/>
      <c r="CP391" s="85"/>
      <c r="CQ391" s="85"/>
      <c r="CR391" s="85"/>
      <c r="CS391" s="85"/>
      <c r="CT391" s="85"/>
      <c r="CU391" s="85"/>
      <c r="CV391" s="85"/>
      <c r="CW391" s="85"/>
      <c r="CX391" s="85"/>
      <c r="CY391" s="85"/>
      <c r="CZ391" s="85"/>
      <c r="DA391" s="85"/>
      <c r="DB391" s="85"/>
      <c r="DC391" s="85"/>
      <c r="DD391" s="85"/>
      <c r="DE391" s="85"/>
      <c r="DF391" s="85"/>
      <c r="DG391" s="85"/>
      <c r="DH391" s="85"/>
      <c r="DI391" s="85"/>
      <c r="DJ391" s="85"/>
      <c r="DK391" s="85"/>
      <c r="DL391" s="85"/>
      <c r="DM391" s="85"/>
      <c r="DN391" s="85"/>
      <c r="DO391" s="85"/>
      <c r="DP391" s="85"/>
      <c r="DQ391" s="85"/>
      <c r="DR391" s="85"/>
      <c r="DS391" s="85"/>
      <c r="DT391" s="85"/>
      <c r="DU391" s="85"/>
      <c r="DV391" s="85"/>
      <c r="DW391" s="85"/>
      <c r="DX391" s="85"/>
      <c r="DY391" s="85"/>
      <c r="DZ391" s="85"/>
      <c r="EA391" s="85"/>
      <c r="EB391" s="85"/>
      <c r="EC391" s="85"/>
      <c r="ED391" s="85"/>
      <c r="EE391" s="85"/>
      <c r="EF391" s="85"/>
      <c r="EG391" s="85"/>
      <c r="EH391" s="85"/>
      <c r="EI391" s="85"/>
      <c r="EJ391" s="85"/>
      <c r="EK391" s="85"/>
      <c r="EL391" s="85"/>
      <c r="EM391" s="85"/>
      <c r="EN391" s="85"/>
      <c r="EO391" s="85"/>
      <c r="EP391" s="85"/>
      <c r="EQ391" s="85"/>
      <c r="ER391" s="85"/>
      <c r="ES391" s="85"/>
      <c r="ET391" s="85"/>
      <c r="EU391" s="85"/>
      <c r="EV391" s="85"/>
      <c r="EW391" s="85"/>
      <c r="EX391" s="85"/>
      <c r="EY391" s="85"/>
      <c r="EZ391" s="85"/>
      <c r="FA391" s="85"/>
      <c r="FB391" s="85"/>
      <c r="FC391" s="85"/>
      <c r="FD391" s="85"/>
      <c r="FE391" s="85"/>
      <c r="FF391" s="85"/>
      <c r="FG391" s="85"/>
      <c r="FH391" s="85"/>
      <c r="FI391" s="85"/>
      <c r="FJ391" s="85"/>
      <c r="FK391" s="85"/>
      <c r="FL391" s="85"/>
      <c r="FM391" s="85"/>
      <c r="FN391" s="85"/>
      <c r="FO391" s="85"/>
      <c r="FP391" s="85"/>
      <c r="FQ391" s="85"/>
      <c r="FR391" s="85"/>
      <c r="FS391" s="85"/>
      <c r="FT391" s="85"/>
      <c r="FU391" s="85"/>
      <c r="FV391" s="85"/>
      <c r="FW391" s="85"/>
      <c r="FX391" s="85"/>
      <c r="FY391" s="85"/>
      <c r="FZ391" s="85"/>
      <c r="GA391" s="85"/>
      <c r="GB391" s="85"/>
      <c r="GC391" s="85"/>
      <c r="GD391" s="85"/>
      <c r="GE391" s="85"/>
      <c r="GF391" s="85"/>
      <c r="GG391" s="85"/>
      <c r="GH391" s="85"/>
      <c r="GI391" s="85"/>
      <c r="GJ391" s="85"/>
      <c r="GK391" s="85"/>
      <c r="GL391" s="85"/>
      <c r="GM391" s="85"/>
      <c r="GN391" s="85"/>
      <c r="GO391" s="85"/>
      <c r="GP391" s="85"/>
      <c r="GQ391" s="85"/>
      <c r="GR391" s="85"/>
      <c r="GS391" s="85"/>
      <c r="GT391" s="85"/>
      <c r="GU391" s="85"/>
      <c r="GV391" s="85"/>
      <c r="GW391" s="85"/>
      <c r="GX391" s="85"/>
      <c r="GY391" s="85"/>
      <c r="GZ391" s="85"/>
      <c r="HA391" s="85"/>
      <c r="HB391" s="85"/>
      <c r="HC391" s="85"/>
      <c r="HD391" s="85"/>
      <c r="HE391" s="85"/>
      <c r="HF391" s="85"/>
      <c r="HG391" s="85"/>
      <c r="HH391" s="85"/>
      <c r="HI391" s="85"/>
      <c r="HJ391" s="85"/>
      <c r="HK391" s="85"/>
      <c r="HL391" s="85"/>
      <c r="HM391" s="85"/>
      <c r="HN391" s="85"/>
      <c r="HO391" s="85"/>
      <c r="HP391" s="85"/>
      <c r="HQ391" s="85"/>
      <c r="HR391" s="85"/>
      <c r="HS391" s="85"/>
      <c r="HT391" s="85"/>
      <c r="HU391" s="85"/>
      <c r="HV391" s="85"/>
      <c r="HW391" s="85"/>
      <c r="HX391" s="85"/>
      <c r="HY391" s="85"/>
      <c r="HZ391" s="85"/>
      <c r="IA391" s="85"/>
      <c r="IB391" s="85"/>
      <c r="IC391" s="85"/>
      <c r="ID391" s="85"/>
      <c r="IE391" s="85"/>
      <c r="IF391" s="85"/>
      <c r="IG391" s="85"/>
      <c r="IH391" s="85"/>
      <c r="II391" s="85"/>
      <c r="IJ391" s="85"/>
      <c r="IK391" s="85"/>
      <c r="IL391" s="85"/>
      <c r="IM391" s="85"/>
      <c r="IN391" s="85"/>
      <c r="IO391" s="85"/>
      <c r="IP391" s="85"/>
      <c r="IQ391" s="85"/>
      <c r="IR391" s="85"/>
      <c r="IS391" s="85"/>
      <c r="IT391" s="85"/>
      <c r="IU391" s="85"/>
      <c r="IV391" s="85"/>
    </row>
    <row r="392" spans="1:5" s="85" customFormat="1" ht="15" customHeight="1">
      <c r="A392" s="104">
        <v>20508</v>
      </c>
      <c r="B392" s="105" t="s">
        <v>308</v>
      </c>
      <c r="C392" s="103">
        <f>SUM(C393:C397)</f>
        <v>28</v>
      </c>
      <c r="E392" s="87"/>
    </row>
    <row r="393" spans="1:5" s="85" customFormat="1" ht="15" customHeight="1">
      <c r="A393" s="104">
        <v>2050801</v>
      </c>
      <c r="B393" s="105" t="s">
        <v>309</v>
      </c>
      <c r="C393" s="103">
        <v>28</v>
      </c>
      <c r="E393" s="87"/>
    </row>
    <row r="394" spans="1:5" s="85" customFormat="1" ht="15" customHeight="1">
      <c r="A394" s="104">
        <v>2050802</v>
      </c>
      <c r="B394" s="105" t="s">
        <v>310</v>
      </c>
      <c r="C394" s="103"/>
      <c r="E394" s="87"/>
    </row>
    <row r="395" spans="1:5" s="85" customFormat="1" ht="15" customHeight="1">
      <c r="A395" s="104">
        <v>2050803</v>
      </c>
      <c r="B395" s="105" t="s">
        <v>311</v>
      </c>
      <c r="C395" s="103"/>
      <c r="E395" s="87"/>
    </row>
    <row r="396" spans="1:5" s="85" customFormat="1" ht="15" customHeight="1">
      <c r="A396" s="104">
        <v>2050804</v>
      </c>
      <c r="B396" s="105" t="s">
        <v>312</v>
      </c>
      <c r="C396" s="103"/>
      <c r="E396" s="87"/>
    </row>
    <row r="397" spans="1:5" s="85" customFormat="1" ht="15" customHeight="1">
      <c r="A397" s="104">
        <v>2050899</v>
      </c>
      <c r="B397" s="105" t="s">
        <v>313</v>
      </c>
      <c r="C397" s="103"/>
      <c r="E397" s="87"/>
    </row>
    <row r="398" spans="1:5" s="85" customFormat="1" ht="15" customHeight="1">
      <c r="A398" s="104">
        <v>20509</v>
      </c>
      <c r="B398" s="105" t="s">
        <v>314</v>
      </c>
      <c r="C398" s="103">
        <f>SUM(C399:C404)</f>
        <v>1800</v>
      </c>
      <c r="E398" s="87"/>
    </row>
    <row r="399" spans="1:5" s="85" customFormat="1" ht="15" customHeight="1">
      <c r="A399" s="104">
        <v>2050901</v>
      </c>
      <c r="B399" s="105" t="s">
        <v>315</v>
      </c>
      <c r="C399" s="103"/>
      <c r="E399" s="87"/>
    </row>
    <row r="400" spans="1:5" s="85" customFormat="1" ht="15" customHeight="1">
      <c r="A400" s="104">
        <v>2050902</v>
      </c>
      <c r="B400" s="105" t="s">
        <v>316</v>
      </c>
      <c r="C400" s="103"/>
      <c r="E400" s="87"/>
    </row>
    <row r="401" spans="1:5" s="85" customFormat="1" ht="15" customHeight="1">
      <c r="A401" s="104">
        <v>2050903</v>
      </c>
      <c r="B401" s="105" t="s">
        <v>317</v>
      </c>
      <c r="C401" s="103"/>
      <c r="E401" s="87"/>
    </row>
    <row r="402" spans="1:5" s="85" customFormat="1" ht="15" customHeight="1">
      <c r="A402" s="104">
        <v>2050904</v>
      </c>
      <c r="B402" s="105" t="s">
        <v>318</v>
      </c>
      <c r="C402" s="103"/>
      <c r="E402" s="87"/>
    </row>
    <row r="403" spans="1:5" s="85" customFormat="1" ht="15" customHeight="1">
      <c r="A403" s="104">
        <v>2050905</v>
      </c>
      <c r="B403" s="105" t="s">
        <v>319</v>
      </c>
      <c r="C403" s="103"/>
      <c r="E403" s="87"/>
    </row>
    <row r="404" spans="1:5" s="85" customFormat="1" ht="15" customHeight="1">
      <c r="A404" s="104">
        <v>2050999</v>
      </c>
      <c r="B404" s="105" t="s">
        <v>320</v>
      </c>
      <c r="C404" s="103">
        <v>1800</v>
      </c>
      <c r="E404" s="87"/>
    </row>
    <row r="405" spans="1:5" s="85" customFormat="1" ht="15" customHeight="1">
      <c r="A405" s="104">
        <v>20599</v>
      </c>
      <c r="B405" s="105" t="s">
        <v>321</v>
      </c>
      <c r="C405" s="103">
        <f>SUM(C406)</f>
        <v>10</v>
      </c>
      <c r="E405" s="87"/>
    </row>
    <row r="406" spans="1:5" s="85" customFormat="1" ht="15" customHeight="1">
      <c r="A406" s="104">
        <v>2059999</v>
      </c>
      <c r="B406" s="105" t="s">
        <v>322</v>
      </c>
      <c r="C406" s="103">
        <v>10</v>
      </c>
      <c r="E406" s="87"/>
    </row>
    <row r="407" spans="1:256" s="86" customFormat="1" ht="15" customHeight="1">
      <c r="A407" s="104">
        <v>206</v>
      </c>
      <c r="B407" s="105" t="s">
        <v>323</v>
      </c>
      <c r="C407" s="103">
        <f>SUM(C408,C413,C422,C428,C433,C438,C443,C450,C454,C458)</f>
        <v>1250</v>
      </c>
      <c r="D407" s="85">
        <v>1250</v>
      </c>
      <c r="E407" s="88">
        <f>D407-C407</f>
        <v>0</v>
      </c>
      <c r="F407" s="85"/>
      <c r="G407" s="85"/>
      <c r="H407" s="85"/>
      <c r="I407" s="85"/>
      <c r="J407" s="85"/>
      <c r="K407" s="85"/>
      <c r="L407" s="85"/>
      <c r="M407" s="85"/>
      <c r="N407" s="85"/>
      <c r="O407" s="85"/>
      <c r="P407" s="85"/>
      <c r="Q407" s="85"/>
      <c r="R407" s="85"/>
      <c r="S407" s="85"/>
      <c r="T407" s="85"/>
      <c r="U407" s="85"/>
      <c r="V407" s="85"/>
      <c r="W407" s="85"/>
      <c r="X407" s="85"/>
      <c r="Y407" s="85"/>
      <c r="Z407" s="85"/>
      <c r="AA407" s="85"/>
      <c r="AB407" s="85"/>
      <c r="AC407" s="85"/>
      <c r="AD407" s="85"/>
      <c r="AE407" s="85"/>
      <c r="AF407" s="85"/>
      <c r="AG407" s="85"/>
      <c r="AH407" s="85"/>
      <c r="AI407" s="85"/>
      <c r="AJ407" s="85"/>
      <c r="AK407" s="85"/>
      <c r="AL407" s="85"/>
      <c r="AM407" s="85"/>
      <c r="AN407" s="85"/>
      <c r="AO407" s="85"/>
      <c r="AP407" s="85"/>
      <c r="AQ407" s="85"/>
      <c r="AR407" s="85"/>
      <c r="AS407" s="85"/>
      <c r="AT407" s="85"/>
      <c r="AU407" s="85"/>
      <c r="AV407" s="85"/>
      <c r="AW407" s="85"/>
      <c r="AX407" s="85"/>
      <c r="AY407" s="85"/>
      <c r="AZ407" s="85"/>
      <c r="BA407" s="85"/>
      <c r="BB407" s="85"/>
      <c r="BC407" s="85"/>
      <c r="BD407" s="85"/>
      <c r="BE407" s="85"/>
      <c r="BF407" s="85"/>
      <c r="BG407" s="85"/>
      <c r="BH407" s="85"/>
      <c r="BI407" s="85"/>
      <c r="BJ407" s="85"/>
      <c r="BK407" s="85"/>
      <c r="BL407" s="85"/>
      <c r="BM407" s="85"/>
      <c r="BN407" s="85"/>
      <c r="BO407" s="85"/>
      <c r="BP407" s="85"/>
      <c r="BQ407" s="85"/>
      <c r="BR407" s="85"/>
      <c r="BS407" s="85"/>
      <c r="BT407" s="85"/>
      <c r="BU407" s="85"/>
      <c r="BV407" s="85"/>
      <c r="BW407" s="85"/>
      <c r="BX407" s="85"/>
      <c r="BY407" s="85"/>
      <c r="BZ407" s="85"/>
      <c r="CA407" s="85"/>
      <c r="CB407" s="85"/>
      <c r="CC407" s="85"/>
      <c r="CD407" s="85"/>
      <c r="CE407" s="85"/>
      <c r="CF407" s="85"/>
      <c r="CG407" s="85"/>
      <c r="CH407" s="85"/>
      <c r="CI407" s="85"/>
      <c r="CJ407" s="85"/>
      <c r="CK407" s="85"/>
      <c r="CL407" s="85"/>
      <c r="CM407" s="85"/>
      <c r="CN407" s="85"/>
      <c r="CO407" s="85"/>
      <c r="CP407" s="85"/>
      <c r="CQ407" s="85"/>
      <c r="CR407" s="85"/>
      <c r="CS407" s="85"/>
      <c r="CT407" s="85"/>
      <c r="CU407" s="85"/>
      <c r="CV407" s="85"/>
      <c r="CW407" s="85"/>
      <c r="CX407" s="85"/>
      <c r="CY407" s="85"/>
      <c r="CZ407" s="85"/>
      <c r="DA407" s="85"/>
      <c r="DB407" s="85"/>
      <c r="DC407" s="85"/>
      <c r="DD407" s="85"/>
      <c r="DE407" s="85"/>
      <c r="DF407" s="85"/>
      <c r="DG407" s="85"/>
      <c r="DH407" s="85"/>
      <c r="DI407" s="85"/>
      <c r="DJ407" s="85"/>
      <c r="DK407" s="85"/>
      <c r="DL407" s="85"/>
      <c r="DM407" s="85"/>
      <c r="DN407" s="85"/>
      <c r="DO407" s="85"/>
      <c r="DP407" s="85"/>
      <c r="DQ407" s="85"/>
      <c r="DR407" s="85"/>
      <c r="DS407" s="85"/>
      <c r="DT407" s="85"/>
      <c r="DU407" s="85"/>
      <c r="DV407" s="85"/>
      <c r="DW407" s="85"/>
      <c r="DX407" s="85"/>
      <c r="DY407" s="85"/>
      <c r="DZ407" s="85"/>
      <c r="EA407" s="85"/>
      <c r="EB407" s="85"/>
      <c r="EC407" s="85"/>
      <c r="ED407" s="85"/>
      <c r="EE407" s="85"/>
      <c r="EF407" s="85"/>
      <c r="EG407" s="85"/>
      <c r="EH407" s="85"/>
      <c r="EI407" s="85"/>
      <c r="EJ407" s="85"/>
      <c r="EK407" s="85"/>
      <c r="EL407" s="85"/>
      <c r="EM407" s="85"/>
      <c r="EN407" s="85"/>
      <c r="EO407" s="85"/>
      <c r="EP407" s="85"/>
      <c r="EQ407" s="85"/>
      <c r="ER407" s="85"/>
      <c r="ES407" s="85"/>
      <c r="ET407" s="85"/>
      <c r="EU407" s="85"/>
      <c r="EV407" s="85"/>
      <c r="EW407" s="85"/>
      <c r="EX407" s="85"/>
      <c r="EY407" s="85"/>
      <c r="EZ407" s="85"/>
      <c r="FA407" s="85"/>
      <c r="FB407" s="85"/>
      <c r="FC407" s="85"/>
      <c r="FD407" s="85"/>
      <c r="FE407" s="85"/>
      <c r="FF407" s="85"/>
      <c r="FG407" s="85"/>
      <c r="FH407" s="85"/>
      <c r="FI407" s="85"/>
      <c r="FJ407" s="85"/>
      <c r="FK407" s="85"/>
      <c r="FL407" s="85"/>
      <c r="FM407" s="85"/>
      <c r="FN407" s="85"/>
      <c r="FO407" s="85"/>
      <c r="FP407" s="85"/>
      <c r="FQ407" s="85"/>
      <c r="FR407" s="85"/>
      <c r="FS407" s="85"/>
      <c r="FT407" s="85"/>
      <c r="FU407" s="85"/>
      <c r="FV407" s="85"/>
      <c r="FW407" s="85"/>
      <c r="FX407" s="85"/>
      <c r="FY407" s="85"/>
      <c r="FZ407" s="85"/>
      <c r="GA407" s="85"/>
      <c r="GB407" s="85"/>
      <c r="GC407" s="85"/>
      <c r="GD407" s="85"/>
      <c r="GE407" s="85"/>
      <c r="GF407" s="85"/>
      <c r="GG407" s="85"/>
      <c r="GH407" s="85"/>
      <c r="GI407" s="85"/>
      <c r="GJ407" s="85"/>
      <c r="GK407" s="85"/>
      <c r="GL407" s="85"/>
      <c r="GM407" s="85"/>
      <c r="GN407" s="85"/>
      <c r="GO407" s="85"/>
      <c r="GP407" s="85"/>
      <c r="GQ407" s="85"/>
      <c r="GR407" s="85"/>
      <c r="GS407" s="85"/>
      <c r="GT407" s="85"/>
      <c r="GU407" s="85"/>
      <c r="GV407" s="85"/>
      <c r="GW407" s="85"/>
      <c r="GX407" s="85"/>
      <c r="GY407" s="85"/>
      <c r="GZ407" s="85"/>
      <c r="HA407" s="85"/>
      <c r="HB407" s="85"/>
      <c r="HC407" s="85"/>
      <c r="HD407" s="85"/>
      <c r="HE407" s="85"/>
      <c r="HF407" s="85"/>
      <c r="HG407" s="85"/>
      <c r="HH407" s="85"/>
      <c r="HI407" s="85"/>
      <c r="HJ407" s="85"/>
      <c r="HK407" s="85"/>
      <c r="HL407" s="85"/>
      <c r="HM407" s="85"/>
      <c r="HN407" s="85"/>
      <c r="HO407" s="85"/>
      <c r="HP407" s="85"/>
      <c r="HQ407" s="85"/>
      <c r="HR407" s="85"/>
      <c r="HS407" s="85"/>
      <c r="HT407" s="85"/>
      <c r="HU407" s="85"/>
      <c r="HV407" s="85"/>
      <c r="HW407" s="85"/>
      <c r="HX407" s="85"/>
      <c r="HY407" s="85"/>
      <c r="HZ407" s="85"/>
      <c r="IA407" s="85"/>
      <c r="IB407" s="85"/>
      <c r="IC407" s="85"/>
      <c r="ID407" s="85"/>
      <c r="IE407" s="85"/>
      <c r="IF407" s="85"/>
      <c r="IG407" s="85"/>
      <c r="IH407" s="85"/>
      <c r="II407" s="85"/>
      <c r="IJ407" s="85"/>
      <c r="IK407" s="85"/>
      <c r="IL407" s="85"/>
      <c r="IM407" s="85"/>
      <c r="IN407" s="85"/>
      <c r="IO407" s="85"/>
      <c r="IP407" s="85"/>
      <c r="IQ407" s="85"/>
      <c r="IR407" s="85"/>
      <c r="IS407" s="85"/>
      <c r="IT407" s="85"/>
      <c r="IU407" s="85"/>
      <c r="IV407" s="85"/>
    </row>
    <row r="408" spans="1:5" s="85" customFormat="1" ht="15" customHeight="1">
      <c r="A408" s="104">
        <v>20601</v>
      </c>
      <c r="B408" s="105" t="s">
        <v>324</v>
      </c>
      <c r="C408" s="103">
        <f>SUM(C409:C412)</f>
        <v>0</v>
      </c>
      <c r="E408" s="87"/>
    </row>
    <row r="409" spans="1:5" s="85" customFormat="1" ht="15" customHeight="1">
      <c r="A409" s="104">
        <v>2060101</v>
      </c>
      <c r="B409" s="105" t="s">
        <v>67</v>
      </c>
      <c r="C409" s="103"/>
      <c r="E409" s="87"/>
    </row>
    <row r="410" spans="1:5" s="85" customFormat="1" ht="15" customHeight="1">
      <c r="A410" s="104">
        <v>2060102</v>
      </c>
      <c r="B410" s="105" t="s">
        <v>68</v>
      </c>
      <c r="C410" s="103"/>
      <c r="E410" s="87"/>
    </row>
    <row r="411" spans="1:5" s="85" customFormat="1" ht="15" customHeight="1">
      <c r="A411" s="104">
        <v>2060103</v>
      </c>
      <c r="B411" s="105" t="s">
        <v>69</v>
      </c>
      <c r="C411" s="103"/>
      <c r="E411" s="87"/>
    </row>
    <row r="412" spans="1:5" s="85" customFormat="1" ht="15" customHeight="1">
      <c r="A412" s="104">
        <v>2060199</v>
      </c>
      <c r="B412" s="105" t="s">
        <v>325</v>
      </c>
      <c r="C412" s="103"/>
      <c r="E412" s="87"/>
    </row>
    <row r="413" spans="1:5" s="85" customFormat="1" ht="15" customHeight="1">
      <c r="A413" s="104">
        <v>20602</v>
      </c>
      <c r="B413" s="105" t="s">
        <v>326</v>
      </c>
      <c r="C413" s="103">
        <f>SUM(C414:C421)</f>
        <v>0</v>
      </c>
      <c r="E413" s="87"/>
    </row>
    <row r="414" spans="1:5" s="85" customFormat="1" ht="15" customHeight="1">
      <c r="A414" s="104">
        <v>2060201</v>
      </c>
      <c r="B414" s="105" t="s">
        <v>327</v>
      </c>
      <c r="C414" s="103"/>
      <c r="E414" s="87"/>
    </row>
    <row r="415" spans="1:5" s="85" customFormat="1" ht="15" customHeight="1">
      <c r="A415" s="104">
        <v>2060203</v>
      </c>
      <c r="B415" s="105" t="s">
        <v>328</v>
      </c>
      <c r="C415" s="103"/>
      <c r="E415" s="87"/>
    </row>
    <row r="416" spans="1:5" s="85" customFormat="1" ht="15" customHeight="1">
      <c r="A416" s="104">
        <v>2060204</v>
      </c>
      <c r="B416" s="105" t="s">
        <v>329</v>
      </c>
      <c r="C416" s="103"/>
      <c r="E416" s="87"/>
    </row>
    <row r="417" spans="1:5" s="85" customFormat="1" ht="15" customHeight="1">
      <c r="A417" s="104">
        <v>2060205</v>
      </c>
      <c r="B417" s="105" t="s">
        <v>330</v>
      </c>
      <c r="C417" s="103"/>
      <c r="E417" s="87"/>
    </row>
    <row r="418" spans="1:5" s="85" customFormat="1" ht="15" customHeight="1">
      <c r="A418" s="104">
        <v>2060206</v>
      </c>
      <c r="B418" s="105" t="s">
        <v>331</v>
      </c>
      <c r="C418" s="103"/>
      <c r="E418" s="87"/>
    </row>
    <row r="419" spans="1:5" s="85" customFormat="1" ht="15" customHeight="1">
      <c r="A419" s="104">
        <v>2060207</v>
      </c>
      <c r="B419" s="105" t="s">
        <v>332</v>
      </c>
      <c r="C419" s="103"/>
      <c r="E419" s="87"/>
    </row>
    <row r="420" spans="1:5" s="85" customFormat="1" ht="15" customHeight="1">
      <c r="A420" s="104">
        <v>2060208</v>
      </c>
      <c r="B420" s="105" t="s">
        <v>333</v>
      </c>
      <c r="C420" s="103"/>
      <c r="E420" s="87"/>
    </row>
    <row r="421" spans="1:5" s="85" customFormat="1" ht="15" customHeight="1">
      <c r="A421" s="104">
        <v>2060299</v>
      </c>
      <c r="B421" s="105" t="s">
        <v>334</v>
      </c>
      <c r="C421" s="103"/>
      <c r="E421" s="87"/>
    </row>
    <row r="422" spans="1:5" s="85" customFormat="1" ht="15" customHeight="1">
      <c r="A422" s="104">
        <v>20603</v>
      </c>
      <c r="B422" s="105" t="s">
        <v>335</v>
      </c>
      <c r="C422" s="103">
        <f>SUM(C423:C427)</f>
        <v>0</v>
      </c>
      <c r="E422" s="87"/>
    </row>
    <row r="423" spans="1:5" s="85" customFormat="1" ht="15" customHeight="1">
      <c r="A423" s="104">
        <v>2060301</v>
      </c>
      <c r="B423" s="105" t="s">
        <v>327</v>
      </c>
      <c r="C423" s="103"/>
      <c r="E423" s="87"/>
    </row>
    <row r="424" spans="1:5" s="85" customFormat="1" ht="15" customHeight="1">
      <c r="A424" s="104">
        <v>2060302</v>
      </c>
      <c r="B424" s="105" t="s">
        <v>336</v>
      </c>
      <c r="C424" s="103"/>
      <c r="E424" s="87"/>
    </row>
    <row r="425" spans="1:5" s="85" customFormat="1" ht="15" customHeight="1">
      <c r="A425" s="104">
        <v>2060303</v>
      </c>
      <c r="B425" s="105" t="s">
        <v>337</v>
      </c>
      <c r="C425" s="103"/>
      <c r="E425" s="87"/>
    </row>
    <row r="426" spans="1:5" s="85" customFormat="1" ht="15" customHeight="1">
      <c r="A426" s="104">
        <v>2060304</v>
      </c>
      <c r="B426" s="105" t="s">
        <v>338</v>
      </c>
      <c r="C426" s="103"/>
      <c r="E426" s="87"/>
    </row>
    <row r="427" spans="1:5" s="85" customFormat="1" ht="15" customHeight="1">
      <c r="A427" s="104">
        <v>2060399</v>
      </c>
      <c r="B427" s="105" t="s">
        <v>339</v>
      </c>
      <c r="C427" s="103"/>
      <c r="E427" s="87"/>
    </row>
    <row r="428" spans="1:5" s="85" customFormat="1" ht="15" customHeight="1">
      <c r="A428" s="104">
        <v>20604</v>
      </c>
      <c r="B428" s="105" t="s">
        <v>340</v>
      </c>
      <c r="C428" s="103">
        <f>SUM(C429:C432)</f>
        <v>0</v>
      </c>
      <c r="E428" s="87"/>
    </row>
    <row r="429" spans="1:5" s="85" customFormat="1" ht="15" customHeight="1">
      <c r="A429" s="104">
        <v>2060401</v>
      </c>
      <c r="B429" s="105" t="s">
        <v>327</v>
      </c>
      <c r="C429" s="103"/>
      <c r="E429" s="87"/>
    </row>
    <row r="430" spans="1:5" s="85" customFormat="1" ht="15" customHeight="1">
      <c r="A430" s="104">
        <v>2060404</v>
      </c>
      <c r="B430" s="105" t="s">
        <v>341</v>
      </c>
      <c r="C430" s="103"/>
      <c r="E430" s="87"/>
    </row>
    <row r="431" spans="1:5" s="85" customFormat="1" ht="15" customHeight="1">
      <c r="A431" s="104">
        <v>2060405</v>
      </c>
      <c r="B431" s="105" t="s">
        <v>342</v>
      </c>
      <c r="C431" s="103"/>
      <c r="E431" s="87"/>
    </row>
    <row r="432" spans="1:5" s="85" customFormat="1" ht="15" customHeight="1">
      <c r="A432" s="104">
        <v>2060499</v>
      </c>
      <c r="B432" s="105" t="s">
        <v>343</v>
      </c>
      <c r="C432" s="103"/>
      <c r="E432" s="87"/>
    </row>
    <row r="433" spans="1:5" s="85" customFormat="1" ht="15" customHeight="1">
      <c r="A433" s="104">
        <v>20605</v>
      </c>
      <c r="B433" s="105" t="s">
        <v>344</v>
      </c>
      <c r="C433" s="103">
        <f>SUM(C434:C437)</f>
        <v>0</v>
      </c>
      <c r="E433" s="87"/>
    </row>
    <row r="434" spans="1:5" s="85" customFormat="1" ht="15" customHeight="1">
      <c r="A434" s="104">
        <v>2060501</v>
      </c>
      <c r="B434" s="105" t="s">
        <v>327</v>
      </c>
      <c r="C434" s="103"/>
      <c r="E434" s="87"/>
    </row>
    <row r="435" spans="1:5" s="85" customFormat="1" ht="15" customHeight="1">
      <c r="A435" s="104">
        <v>2060502</v>
      </c>
      <c r="B435" s="105" t="s">
        <v>345</v>
      </c>
      <c r="C435" s="103"/>
      <c r="E435" s="87"/>
    </row>
    <row r="436" spans="1:5" s="85" customFormat="1" ht="15" customHeight="1">
      <c r="A436" s="104">
        <v>2060503</v>
      </c>
      <c r="B436" s="105" t="s">
        <v>346</v>
      </c>
      <c r="C436" s="103"/>
      <c r="E436" s="87"/>
    </row>
    <row r="437" spans="1:5" s="85" customFormat="1" ht="15" customHeight="1">
      <c r="A437" s="104">
        <v>2060599</v>
      </c>
      <c r="B437" s="105" t="s">
        <v>347</v>
      </c>
      <c r="C437" s="103"/>
      <c r="E437" s="87"/>
    </row>
    <row r="438" spans="1:5" s="85" customFormat="1" ht="15" customHeight="1">
      <c r="A438" s="104">
        <v>20606</v>
      </c>
      <c r="B438" s="105" t="s">
        <v>348</v>
      </c>
      <c r="C438" s="103">
        <f>SUM(C439:C442)</f>
        <v>0</v>
      </c>
      <c r="E438" s="87"/>
    </row>
    <row r="439" spans="1:5" s="85" customFormat="1" ht="15" customHeight="1">
      <c r="A439" s="104">
        <v>2060601</v>
      </c>
      <c r="B439" s="105" t="s">
        <v>349</v>
      </c>
      <c r="C439" s="103"/>
      <c r="E439" s="87"/>
    </row>
    <row r="440" spans="1:5" s="85" customFormat="1" ht="15" customHeight="1">
      <c r="A440" s="104">
        <v>2060602</v>
      </c>
      <c r="B440" s="105" t="s">
        <v>350</v>
      </c>
      <c r="C440" s="103"/>
      <c r="E440" s="87"/>
    </row>
    <row r="441" spans="1:5" s="85" customFormat="1" ht="15" customHeight="1">
      <c r="A441" s="104">
        <v>2060603</v>
      </c>
      <c r="B441" s="105" t="s">
        <v>351</v>
      </c>
      <c r="C441" s="103"/>
      <c r="E441" s="87"/>
    </row>
    <row r="442" spans="1:5" s="85" customFormat="1" ht="15" customHeight="1">
      <c r="A442" s="104">
        <v>2060699</v>
      </c>
      <c r="B442" s="105" t="s">
        <v>352</v>
      </c>
      <c r="C442" s="103"/>
      <c r="E442" s="87"/>
    </row>
    <row r="443" spans="1:256" s="86" customFormat="1" ht="15" customHeight="1">
      <c r="A443" s="104">
        <v>20607</v>
      </c>
      <c r="B443" s="105" t="s">
        <v>353</v>
      </c>
      <c r="C443" s="103">
        <f>SUM(C444:C449)</f>
        <v>2</v>
      </c>
      <c r="D443" s="85"/>
      <c r="E443" s="88"/>
      <c r="F443" s="85"/>
      <c r="G443" s="85"/>
      <c r="H443" s="85"/>
      <c r="I443" s="85"/>
      <c r="J443" s="85"/>
      <c r="K443" s="85"/>
      <c r="L443" s="85"/>
      <c r="M443" s="85"/>
      <c r="N443" s="85"/>
      <c r="O443" s="85"/>
      <c r="P443" s="85"/>
      <c r="Q443" s="85"/>
      <c r="R443" s="85"/>
      <c r="S443" s="85"/>
      <c r="T443" s="85"/>
      <c r="U443" s="85"/>
      <c r="V443" s="85"/>
      <c r="W443" s="85"/>
      <c r="X443" s="85"/>
      <c r="Y443" s="85"/>
      <c r="Z443" s="85"/>
      <c r="AA443" s="85"/>
      <c r="AB443" s="85"/>
      <c r="AC443" s="85"/>
      <c r="AD443" s="85"/>
      <c r="AE443" s="85"/>
      <c r="AF443" s="85"/>
      <c r="AG443" s="85"/>
      <c r="AH443" s="85"/>
      <c r="AI443" s="85"/>
      <c r="AJ443" s="85"/>
      <c r="AK443" s="85"/>
      <c r="AL443" s="85"/>
      <c r="AM443" s="85"/>
      <c r="AN443" s="85"/>
      <c r="AO443" s="85"/>
      <c r="AP443" s="85"/>
      <c r="AQ443" s="85"/>
      <c r="AR443" s="85"/>
      <c r="AS443" s="85"/>
      <c r="AT443" s="85"/>
      <c r="AU443" s="85"/>
      <c r="AV443" s="85"/>
      <c r="AW443" s="85"/>
      <c r="AX443" s="85"/>
      <c r="AY443" s="85"/>
      <c r="AZ443" s="85"/>
      <c r="BA443" s="85"/>
      <c r="BB443" s="85"/>
      <c r="BC443" s="85"/>
      <c r="BD443" s="85"/>
      <c r="BE443" s="85"/>
      <c r="BF443" s="85"/>
      <c r="BG443" s="85"/>
      <c r="BH443" s="85"/>
      <c r="BI443" s="85"/>
      <c r="BJ443" s="85"/>
      <c r="BK443" s="85"/>
      <c r="BL443" s="85"/>
      <c r="BM443" s="85"/>
      <c r="BN443" s="85"/>
      <c r="BO443" s="85"/>
      <c r="BP443" s="85"/>
      <c r="BQ443" s="85"/>
      <c r="BR443" s="85"/>
      <c r="BS443" s="85"/>
      <c r="BT443" s="85"/>
      <c r="BU443" s="85"/>
      <c r="BV443" s="85"/>
      <c r="BW443" s="85"/>
      <c r="BX443" s="85"/>
      <c r="BY443" s="85"/>
      <c r="BZ443" s="85"/>
      <c r="CA443" s="85"/>
      <c r="CB443" s="85"/>
      <c r="CC443" s="85"/>
      <c r="CD443" s="85"/>
      <c r="CE443" s="85"/>
      <c r="CF443" s="85"/>
      <c r="CG443" s="85"/>
      <c r="CH443" s="85"/>
      <c r="CI443" s="85"/>
      <c r="CJ443" s="85"/>
      <c r="CK443" s="85"/>
      <c r="CL443" s="85"/>
      <c r="CM443" s="85"/>
      <c r="CN443" s="85"/>
      <c r="CO443" s="85"/>
      <c r="CP443" s="85"/>
      <c r="CQ443" s="85"/>
      <c r="CR443" s="85"/>
      <c r="CS443" s="85"/>
      <c r="CT443" s="85"/>
      <c r="CU443" s="85"/>
      <c r="CV443" s="85"/>
      <c r="CW443" s="85"/>
      <c r="CX443" s="85"/>
      <c r="CY443" s="85"/>
      <c r="CZ443" s="85"/>
      <c r="DA443" s="85"/>
      <c r="DB443" s="85"/>
      <c r="DC443" s="85"/>
      <c r="DD443" s="85"/>
      <c r="DE443" s="85"/>
      <c r="DF443" s="85"/>
      <c r="DG443" s="85"/>
      <c r="DH443" s="85"/>
      <c r="DI443" s="85"/>
      <c r="DJ443" s="85"/>
      <c r="DK443" s="85"/>
      <c r="DL443" s="85"/>
      <c r="DM443" s="85"/>
      <c r="DN443" s="85"/>
      <c r="DO443" s="85"/>
      <c r="DP443" s="85"/>
      <c r="DQ443" s="85"/>
      <c r="DR443" s="85"/>
      <c r="DS443" s="85"/>
      <c r="DT443" s="85"/>
      <c r="DU443" s="85"/>
      <c r="DV443" s="85"/>
      <c r="DW443" s="85"/>
      <c r="DX443" s="85"/>
      <c r="DY443" s="85"/>
      <c r="DZ443" s="85"/>
      <c r="EA443" s="85"/>
      <c r="EB443" s="85"/>
      <c r="EC443" s="85"/>
      <c r="ED443" s="85"/>
      <c r="EE443" s="85"/>
      <c r="EF443" s="85"/>
      <c r="EG443" s="85"/>
      <c r="EH443" s="85"/>
      <c r="EI443" s="85"/>
      <c r="EJ443" s="85"/>
      <c r="EK443" s="85"/>
      <c r="EL443" s="85"/>
      <c r="EM443" s="85"/>
      <c r="EN443" s="85"/>
      <c r="EO443" s="85"/>
      <c r="EP443" s="85"/>
      <c r="EQ443" s="85"/>
      <c r="ER443" s="85"/>
      <c r="ES443" s="85"/>
      <c r="ET443" s="85"/>
      <c r="EU443" s="85"/>
      <c r="EV443" s="85"/>
      <c r="EW443" s="85"/>
      <c r="EX443" s="85"/>
      <c r="EY443" s="85"/>
      <c r="EZ443" s="85"/>
      <c r="FA443" s="85"/>
      <c r="FB443" s="85"/>
      <c r="FC443" s="85"/>
      <c r="FD443" s="85"/>
      <c r="FE443" s="85"/>
      <c r="FF443" s="85"/>
      <c r="FG443" s="85"/>
      <c r="FH443" s="85"/>
      <c r="FI443" s="85"/>
      <c r="FJ443" s="85"/>
      <c r="FK443" s="85"/>
      <c r="FL443" s="85"/>
      <c r="FM443" s="85"/>
      <c r="FN443" s="85"/>
      <c r="FO443" s="85"/>
      <c r="FP443" s="85"/>
      <c r="FQ443" s="85"/>
      <c r="FR443" s="85"/>
      <c r="FS443" s="85"/>
      <c r="FT443" s="85"/>
      <c r="FU443" s="85"/>
      <c r="FV443" s="85"/>
      <c r="FW443" s="85"/>
      <c r="FX443" s="85"/>
      <c r="FY443" s="85"/>
      <c r="FZ443" s="85"/>
      <c r="GA443" s="85"/>
      <c r="GB443" s="85"/>
      <c r="GC443" s="85"/>
      <c r="GD443" s="85"/>
      <c r="GE443" s="85"/>
      <c r="GF443" s="85"/>
      <c r="GG443" s="85"/>
      <c r="GH443" s="85"/>
      <c r="GI443" s="85"/>
      <c r="GJ443" s="85"/>
      <c r="GK443" s="85"/>
      <c r="GL443" s="85"/>
      <c r="GM443" s="85"/>
      <c r="GN443" s="85"/>
      <c r="GO443" s="85"/>
      <c r="GP443" s="85"/>
      <c r="GQ443" s="85"/>
      <c r="GR443" s="85"/>
      <c r="GS443" s="85"/>
      <c r="GT443" s="85"/>
      <c r="GU443" s="85"/>
      <c r="GV443" s="85"/>
      <c r="GW443" s="85"/>
      <c r="GX443" s="85"/>
      <c r="GY443" s="85"/>
      <c r="GZ443" s="85"/>
      <c r="HA443" s="85"/>
      <c r="HB443" s="85"/>
      <c r="HC443" s="85"/>
      <c r="HD443" s="85"/>
      <c r="HE443" s="85"/>
      <c r="HF443" s="85"/>
      <c r="HG443" s="85"/>
      <c r="HH443" s="85"/>
      <c r="HI443" s="85"/>
      <c r="HJ443" s="85"/>
      <c r="HK443" s="85"/>
      <c r="HL443" s="85"/>
      <c r="HM443" s="85"/>
      <c r="HN443" s="85"/>
      <c r="HO443" s="85"/>
      <c r="HP443" s="85"/>
      <c r="HQ443" s="85"/>
      <c r="HR443" s="85"/>
      <c r="HS443" s="85"/>
      <c r="HT443" s="85"/>
      <c r="HU443" s="85"/>
      <c r="HV443" s="85"/>
      <c r="HW443" s="85"/>
      <c r="HX443" s="85"/>
      <c r="HY443" s="85"/>
      <c r="HZ443" s="85"/>
      <c r="IA443" s="85"/>
      <c r="IB443" s="85"/>
      <c r="IC443" s="85"/>
      <c r="ID443" s="85"/>
      <c r="IE443" s="85"/>
      <c r="IF443" s="85"/>
      <c r="IG443" s="85"/>
      <c r="IH443" s="85"/>
      <c r="II443" s="85"/>
      <c r="IJ443" s="85"/>
      <c r="IK443" s="85"/>
      <c r="IL443" s="85"/>
      <c r="IM443" s="85"/>
      <c r="IN443" s="85"/>
      <c r="IO443" s="85"/>
      <c r="IP443" s="85"/>
      <c r="IQ443" s="85"/>
      <c r="IR443" s="85"/>
      <c r="IS443" s="85"/>
      <c r="IT443" s="85"/>
      <c r="IU443" s="85"/>
      <c r="IV443" s="85"/>
    </row>
    <row r="444" spans="1:5" s="85" customFormat="1" ht="15" customHeight="1">
      <c r="A444" s="104">
        <v>2060701</v>
      </c>
      <c r="B444" s="105" t="s">
        <v>327</v>
      </c>
      <c r="C444" s="103"/>
      <c r="E444" s="87"/>
    </row>
    <row r="445" spans="1:256" s="86" customFormat="1" ht="15" customHeight="1">
      <c r="A445" s="104">
        <v>2060702</v>
      </c>
      <c r="B445" s="105" t="s">
        <v>354</v>
      </c>
      <c r="C445" s="103">
        <v>2</v>
      </c>
      <c r="D445" s="85"/>
      <c r="E445" s="88"/>
      <c r="F445" s="85"/>
      <c r="G445" s="85"/>
      <c r="H445" s="85"/>
      <c r="I445" s="85"/>
      <c r="J445" s="85"/>
      <c r="K445" s="85"/>
      <c r="L445" s="85"/>
      <c r="M445" s="85"/>
      <c r="N445" s="85"/>
      <c r="O445" s="85"/>
      <c r="P445" s="85"/>
      <c r="Q445" s="85"/>
      <c r="R445" s="85"/>
      <c r="S445" s="85"/>
      <c r="T445" s="85"/>
      <c r="U445" s="85"/>
      <c r="V445" s="85"/>
      <c r="W445" s="85"/>
      <c r="X445" s="85"/>
      <c r="Y445" s="85"/>
      <c r="Z445" s="85"/>
      <c r="AA445" s="85"/>
      <c r="AB445" s="85"/>
      <c r="AC445" s="85"/>
      <c r="AD445" s="85"/>
      <c r="AE445" s="85"/>
      <c r="AF445" s="85"/>
      <c r="AG445" s="85"/>
      <c r="AH445" s="85"/>
      <c r="AI445" s="85"/>
      <c r="AJ445" s="85"/>
      <c r="AK445" s="85"/>
      <c r="AL445" s="85"/>
      <c r="AM445" s="85"/>
      <c r="AN445" s="85"/>
      <c r="AO445" s="85"/>
      <c r="AP445" s="85"/>
      <c r="AQ445" s="85"/>
      <c r="AR445" s="85"/>
      <c r="AS445" s="85"/>
      <c r="AT445" s="85"/>
      <c r="AU445" s="85"/>
      <c r="AV445" s="85"/>
      <c r="AW445" s="85"/>
      <c r="AX445" s="85"/>
      <c r="AY445" s="85"/>
      <c r="AZ445" s="85"/>
      <c r="BA445" s="85"/>
      <c r="BB445" s="85"/>
      <c r="BC445" s="85"/>
      <c r="BD445" s="85"/>
      <c r="BE445" s="85"/>
      <c r="BF445" s="85"/>
      <c r="BG445" s="85"/>
      <c r="BH445" s="85"/>
      <c r="BI445" s="85"/>
      <c r="BJ445" s="85"/>
      <c r="BK445" s="85"/>
      <c r="BL445" s="85"/>
      <c r="BM445" s="85"/>
      <c r="BN445" s="85"/>
      <c r="BO445" s="85"/>
      <c r="BP445" s="85"/>
      <c r="BQ445" s="85"/>
      <c r="BR445" s="85"/>
      <c r="BS445" s="85"/>
      <c r="BT445" s="85"/>
      <c r="BU445" s="85"/>
      <c r="BV445" s="85"/>
      <c r="BW445" s="85"/>
      <c r="BX445" s="85"/>
      <c r="BY445" s="85"/>
      <c r="BZ445" s="85"/>
      <c r="CA445" s="85"/>
      <c r="CB445" s="85"/>
      <c r="CC445" s="85"/>
      <c r="CD445" s="85"/>
      <c r="CE445" s="85"/>
      <c r="CF445" s="85"/>
      <c r="CG445" s="85"/>
      <c r="CH445" s="85"/>
      <c r="CI445" s="85"/>
      <c r="CJ445" s="85"/>
      <c r="CK445" s="85"/>
      <c r="CL445" s="85"/>
      <c r="CM445" s="85"/>
      <c r="CN445" s="85"/>
      <c r="CO445" s="85"/>
      <c r="CP445" s="85"/>
      <c r="CQ445" s="85"/>
      <c r="CR445" s="85"/>
      <c r="CS445" s="85"/>
      <c r="CT445" s="85"/>
      <c r="CU445" s="85"/>
      <c r="CV445" s="85"/>
      <c r="CW445" s="85"/>
      <c r="CX445" s="85"/>
      <c r="CY445" s="85"/>
      <c r="CZ445" s="85"/>
      <c r="DA445" s="85"/>
      <c r="DB445" s="85"/>
      <c r="DC445" s="85"/>
      <c r="DD445" s="85"/>
      <c r="DE445" s="85"/>
      <c r="DF445" s="85"/>
      <c r="DG445" s="85"/>
      <c r="DH445" s="85"/>
      <c r="DI445" s="85"/>
      <c r="DJ445" s="85"/>
      <c r="DK445" s="85"/>
      <c r="DL445" s="85"/>
      <c r="DM445" s="85"/>
      <c r="DN445" s="85"/>
      <c r="DO445" s="85"/>
      <c r="DP445" s="85"/>
      <c r="DQ445" s="85"/>
      <c r="DR445" s="85"/>
      <c r="DS445" s="85"/>
      <c r="DT445" s="85"/>
      <c r="DU445" s="85"/>
      <c r="DV445" s="85"/>
      <c r="DW445" s="85"/>
      <c r="DX445" s="85"/>
      <c r="DY445" s="85"/>
      <c r="DZ445" s="85"/>
      <c r="EA445" s="85"/>
      <c r="EB445" s="85"/>
      <c r="EC445" s="85"/>
      <c r="ED445" s="85"/>
      <c r="EE445" s="85"/>
      <c r="EF445" s="85"/>
      <c r="EG445" s="85"/>
      <c r="EH445" s="85"/>
      <c r="EI445" s="85"/>
      <c r="EJ445" s="85"/>
      <c r="EK445" s="85"/>
      <c r="EL445" s="85"/>
      <c r="EM445" s="85"/>
      <c r="EN445" s="85"/>
      <c r="EO445" s="85"/>
      <c r="EP445" s="85"/>
      <c r="EQ445" s="85"/>
      <c r="ER445" s="85"/>
      <c r="ES445" s="85"/>
      <c r="ET445" s="85"/>
      <c r="EU445" s="85"/>
      <c r="EV445" s="85"/>
      <c r="EW445" s="85"/>
      <c r="EX445" s="85"/>
      <c r="EY445" s="85"/>
      <c r="EZ445" s="85"/>
      <c r="FA445" s="85"/>
      <c r="FB445" s="85"/>
      <c r="FC445" s="85"/>
      <c r="FD445" s="85"/>
      <c r="FE445" s="85"/>
      <c r="FF445" s="85"/>
      <c r="FG445" s="85"/>
      <c r="FH445" s="85"/>
      <c r="FI445" s="85"/>
      <c r="FJ445" s="85"/>
      <c r="FK445" s="85"/>
      <c r="FL445" s="85"/>
      <c r="FM445" s="85"/>
      <c r="FN445" s="85"/>
      <c r="FO445" s="85"/>
      <c r="FP445" s="85"/>
      <c r="FQ445" s="85"/>
      <c r="FR445" s="85"/>
      <c r="FS445" s="85"/>
      <c r="FT445" s="85"/>
      <c r="FU445" s="85"/>
      <c r="FV445" s="85"/>
      <c r="FW445" s="85"/>
      <c r="FX445" s="85"/>
      <c r="FY445" s="85"/>
      <c r="FZ445" s="85"/>
      <c r="GA445" s="85"/>
      <c r="GB445" s="85"/>
      <c r="GC445" s="85"/>
      <c r="GD445" s="85"/>
      <c r="GE445" s="85"/>
      <c r="GF445" s="85"/>
      <c r="GG445" s="85"/>
      <c r="GH445" s="85"/>
      <c r="GI445" s="85"/>
      <c r="GJ445" s="85"/>
      <c r="GK445" s="85"/>
      <c r="GL445" s="85"/>
      <c r="GM445" s="85"/>
      <c r="GN445" s="85"/>
      <c r="GO445" s="85"/>
      <c r="GP445" s="85"/>
      <c r="GQ445" s="85"/>
      <c r="GR445" s="85"/>
      <c r="GS445" s="85"/>
      <c r="GT445" s="85"/>
      <c r="GU445" s="85"/>
      <c r="GV445" s="85"/>
      <c r="GW445" s="85"/>
      <c r="GX445" s="85"/>
      <c r="GY445" s="85"/>
      <c r="GZ445" s="85"/>
      <c r="HA445" s="85"/>
      <c r="HB445" s="85"/>
      <c r="HC445" s="85"/>
      <c r="HD445" s="85"/>
      <c r="HE445" s="85"/>
      <c r="HF445" s="85"/>
      <c r="HG445" s="85"/>
      <c r="HH445" s="85"/>
      <c r="HI445" s="85"/>
      <c r="HJ445" s="85"/>
      <c r="HK445" s="85"/>
      <c r="HL445" s="85"/>
      <c r="HM445" s="85"/>
      <c r="HN445" s="85"/>
      <c r="HO445" s="85"/>
      <c r="HP445" s="85"/>
      <c r="HQ445" s="85"/>
      <c r="HR445" s="85"/>
      <c r="HS445" s="85"/>
      <c r="HT445" s="85"/>
      <c r="HU445" s="85"/>
      <c r="HV445" s="85"/>
      <c r="HW445" s="85"/>
      <c r="HX445" s="85"/>
      <c r="HY445" s="85"/>
      <c r="HZ445" s="85"/>
      <c r="IA445" s="85"/>
      <c r="IB445" s="85"/>
      <c r="IC445" s="85"/>
      <c r="ID445" s="85"/>
      <c r="IE445" s="85"/>
      <c r="IF445" s="85"/>
      <c r="IG445" s="85"/>
      <c r="IH445" s="85"/>
      <c r="II445" s="85"/>
      <c r="IJ445" s="85"/>
      <c r="IK445" s="85"/>
      <c r="IL445" s="85"/>
      <c r="IM445" s="85"/>
      <c r="IN445" s="85"/>
      <c r="IO445" s="85"/>
      <c r="IP445" s="85"/>
      <c r="IQ445" s="85"/>
      <c r="IR445" s="85"/>
      <c r="IS445" s="85"/>
      <c r="IT445" s="85"/>
      <c r="IU445" s="85"/>
      <c r="IV445" s="85"/>
    </row>
    <row r="446" spans="1:5" s="85" customFormat="1" ht="15" customHeight="1">
      <c r="A446" s="104">
        <v>2060703</v>
      </c>
      <c r="B446" s="105" t="s">
        <v>355</v>
      </c>
      <c r="C446" s="103"/>
      <c r="E446" s="87"/>
    </row>
    <row r="447" spans="1:5" s="85" customFormat="1" ht="15" customHeight="1">
      <c r="A447" s="104">
        <v>2060704</v>
      </c>
      <c r="B447" s="105" t="s">
        <v>356</v>
      </c>
      <c r="C447" s="103"/>
      <c r="E447" s="87"/>
    </row>
    <row r="448" spans="1:5" s="85" customFormat="1" ht="15" customHeight="1">
      <c r="A448" s="104">
        <v>2060705</v>
      </c>
      <c r="B448" s="105" t="s">
        <v>357</v>
      </c>
      <c r="C448" s="103"/>
      <c r="E448" s="87"/>
    </row>
    <row r="449" spans="1:5" s="85" customFormat="1" ht="15" customHeight="1">
      <c r="A449" s="104">
        <v>2060799</v>
      </c>
      <c r="B449" s="105" t="s">
        <v>358</v>
      </c>
      <c r="C449" s="103"/>
      <c r="E449" s="87"/>
    </row>
    <row r="450" spans="1:5" s="85" customFormat="1" ht="15" customHeight="1">
      <c r="A450" s="104">
        <v>20608</v>
      </c>
      <c r="B450" s="105" t="s">
        <v>359</v>
      </c>
      <c r="C450" s="103">
        <f>SUM(C451:C453)</f>
        <v>0</v>
      </c>
      <c r="E450" s="87"/>
    </row>
    <row r="451" spans="1:5" s="85" customFormat="1" ht="15" customHeight="1">
      <c r="A451" s="104">
        <v>2060801</v>
      </c>
      <c r="B451" s="105" t="s">
        <v>360</v>
      </c>
      <c r="C451" s="103"/>
      <c r="E451" s="87"/>
    </row>
    <row r="452" spans="1:5" s="85" customFormat="1" ht="15" customHeight="1">
      <c r="A452" s="104">
        <v>2060802</v>
      </c>
      <c r="B452" s="105" t="s">
        <v>361</v>
      </c>
      <c r="C452" s="103"/>
      <c r="E452" s="87"/>
    </row>
    <row r="453" spans="1:5" s="85" customFormat="1" ht="15" customHeight="1">
      <c r="A453" s="104">
        <v>2060899</v>
      </c>
      <c r="B453" s="105" t="s">
        <v>362</v>
      </c>
      <c r="C453" s="103"/>
      <c r="E453" s="87"/>
    </row>
    <row r="454" spans="1:5" s="85" customFormat="1" ht="15" customHeight="1">
      <c r="A454" s="104">
        <v>20609</v>
      </c>
      <c r="B454" s="105" t="s">
        <v>363</v>
      </c>
      <c r="C454" s="103">
        <f>SUM(C455:C457)</f>
        <v>0</v>
      </c>
      <c r="E454" s="87"/>
    </row>
    <row r="455" spans="1:5" s="85" customFormat="1" ht="15" customHeight="1">
      <c r="A455" s="104">
        <v>2060901</v>
      </c>
      <c r="B455" s="105" t="s">
        <v>364</v>
      </c>
      <c r="C455" s="103"/>
      <c r="E455" s="87"/>
    </row>
    <row r="456" spans="1:5" s="85" customFormat="1" ht="15" customHeight="1">
      <c r="A456" s="104">
        <v>2060902</v>
      </c>
      <c r="B456" s="105" t="s">
        <v>365</v>
      </c>
      <c r="C456" s="103"/>
      <c r="E456" s="87"/>
    </row>
    <row r="457" spans="1:5" s="85" customFormat="1" ht="15" customHeight="1">
      <c r="A457" s="104">
        <v>2060999</v>
      </c>
      <c r="B457" s="105" t="s">
        <v>366</v>
      </c>
      <c r="C457" s="103"/>
      <c r="E457" s="87"/>
    </row>
    <row r="458" spans="1:256" s="86" customFormat="1" ht="15" customHeight="1">
      <c r="A458" s="104">
        <v>20699</v>
      </c>
      <c r="B458" s="105" t="s">
        <v>367</v>
      </c>
      <c r="C458" s="103">
        <f>SUM(C459:C462)</f>
        <v>1248</v>
      </c>
      <c r="D458" s="85"/>
      <c r="E458" s="88"/>
      <c r="F458" s="85"/>
      <c r="G458" s="85"/>
      <c r="H458" s="85"/>
      <c r="I458" s="85"/>
      <c r="J458" s="85"/>
      <c r="K458" s="85"/>
      <c r="L458" s="85"/>
      <c r="M458" s="85"/>
      <c r="N458" s="85"/>
      <c r="O458" s="85"/>
      <c r="P458" s="85"/>
      <c r="Q458" s="85"/>
      <c r="R458" s="85"/>
      <c r="S458" s="85"/>
      <c r="T458" s="85"/>
      <c r="U458" s="85"/>
      <c r="V458" s="85"/>
      <c r="W458" s="85"/>
      <c r="X458" s="85"/>
      <c r="Y458" s="85"/>
      <c r="Z458" s="85"/>
      <c r="AA458" s="85"/>
      <c r="AB458" s="85"/>
      <c r="AC458" s="85"/>
      <c r="AD458" s="85"/>
      <c r="AE458" s="85"/>
      <c r="AF458" s="85"/>
      <c r="AG458" s="85"/>
      <c r="AH458" s="85"/>
      <c r="AI458" s="85"/>
      <c r="AJ458" s="85"/>
      <c r="AK458" s="85"/>
      <c r="AL458" s="85"/>
      <c r="AM458" s="85"/>
      <c r="AN458" s="85"/>
      <c r="AO458" s="85"/>
      <c r="AP458" s="85"/>
      <c r="AQ458" s="85"/>
      <c r="AR458" s="85"/>
      <c r="AS458" s="85"/>
      <c r="AT458" s="85"/>
      <c r="AU458" s="85"/>
      <c r="AV458" s="85"/>
      <c r="AW458" s="85"/>
      <c r="AX458" s="85"/>
      <c r="AY458" s="85"/>
      <c r="AZ458" s="85"/>
      <c r="BA458" s="85"/>
      <c r="BB458" s="85"/>
      <c r="BC458" s="85"/>
      <c r="BD458" s="85"/>
      <c r="BE458" s="85"/>
      <c r="BF458" s="85"/>
      <c r="BG458" s="85"/>
      <c r="BH458" s="85"/>
      <c r="BI458" s="85"/>
      <c r="BJ458" s="85"/>
      <c r="BK458" s="85"/>
      <c r="BL458" s="85"/>
      <c r="BM458" s="85"/>
      <c r="BN458" s="85"/>
      <c r="BO458" s="85"/>
      <c r="BP458" s="85"/>
      <c r="BQ458" s="85"/>
      <c r="BR458" s="85"/>
      <c r="BS458" s="85"/>
      <c r="BT458" s="85"/>
      <c r="BU458" s="85"/>
      <c r="BV458" s="85"/>
      <c r="BW458" s="85"/>
      <c r="BX458" s="85"/>
      <c r="BY458" s="85"/>
      <c r="BZ458" s="85"/>
      <c r="CA458" s="85"/>
      <c r="CB458" s="85"/>
      <c r="CC458" s="85"/>
      <c r="CD458" s="85"/>
      <c r="CE458" s="85"/>
      <c r="CF458" s="85"/>
      <c r="CG458" s="85"/>
      <c r="CH458" s="85"/>
      <c r="CI458" s="85"/>
      <c r="CJ458" s="85"/>
      <c r="CK458" s="85"/>
      <c r="CL458" s="85"/>
      <c r="CM458" s="85"/>
      <c r="CN458" s="85"/>
      <c r="CO458" s="85"/>
      <c r="CP458" s="85"/>
      <c r="CQ458" s="85"/>
      <c r="CR458" s="85"/>
      <c r="CS458" s="85"/>
      <c r="CT458" s="85"/>
      <c r="CU458" s="85"/>
      <c r="CV458" s="85"/>
      <c r="CW458" s="85"/>
      <c r="CX458" s="85"/>
      <c r="CY458" s="85"/>
      <c r="CZ458" s="85"/>
      <c r="DA458" s="85"/>
      <c r="DB458" s="85"/>
      <c r="DC458" s="85"/>
      <c r="DD458" s="85"/>
      <c r="DE458" s="85"/>
      <c r="DF458" s="85"/>
      <c r="DG458" s="85"/>
      <c r="DH458" s="85"/>
      <c r="DI458" s="85"/>
      <c r="DJ458" s="85"/>
      <c r="DK458" s="85"/>
      <c r="DL458" s="85"/>
      <c r="DM458" s="85"/>
      <c r="DN458" s="85"/>
      <c r="DO458" s="85"/>
      <c r="DP458" s="85"/>
      <c r="DQ458" s="85"/>
      <c r="DR458" s="85"/>
      <c r="DS458" s="85"/>
      <c r="DT458" s="85"/>
      <c r="DU458" s="85"/>
      <c r="DV458" s="85"/>
      <c r="DW458" s="85"/>
      <c r="DX458" s="85"/>
      <c r="DY458" s="85"/>
      <c r="DZ458" s="85"/>
      <c r="EA458" s="85"/>
      <c r="EB458" s="85"/>
      <c r="EC458" s="85"/>
      <c r="ED458" s="85"/>
      <c r="EE458" s="85"/>
      <c r="EF458" s="85"/>
      <c r="EG458" s="85"/>
      <c r="EH458" s="85"/>
      <c r="EI458" s="85"/>
      <c r="EJ458" s="85"/>
      <c r="EK458" s="85"/>
      <c r="EL458" s="85"/>
      <c r="EM458" s="85"/>
      <c r="EN458" s="85"/>
      <c r="EO458" s="85"/>
      <c r="EP458" s="85"/>
      <c r="EQ458" s="85"/>
      <c r="ER458" s="85"/>
      <c r="ES458" s="85"/>
      <c r="ET458" s="85"/>
      <c r="EU458" s="85"/>
      <c r="EV458" s="85"/>
      <c r="EW458" s="85"/>
      <c r="EX458" s="85"/>
      <c r="EY458" s="85"/>
      <c r="EZ458" s="85"/>
      <c r="FA458" s="85"/>
      <c r="FB458" s="85"/>
      <c r="FC458" s="85"/>
      <c r="FD458" s="85"/>
      <c r="FE458" s="85"/>
      <c r="FF458" s="85"/>
      <c r="FG458" s="85"/>
      <c r="FH458" s="85"/>
      <c r="FI458" s="85"/>
      <c r="FJ458" s="85"/>
      <c r="FK458" s="85"/>
      <c r="FL458" s="85"/>
      <c r="FM458" s="85"/>
      <c r="FN458" s="85"/>
      <c r="FO458" s="85"/>
      <c r="FP458" s="85"/>
      <c r="FQ458" s="85"/>
      <c r="FR458" s="85"/>
      <c r="FS458" s="85"/>
      <c r="FT458" s="85"/>
      <c r="FU458" s="85"/>
      <c r="FV458" s="85"/>
      <c r="FW458" s="85"/>
      <c r="FX458" s="85"/>
      <c r="FY458" s="85"/>
      <c r="FZ458" s="85"/>
      <c r="GA458" s="85"/>
      <c r="GB458" s="85"/>
      <c r="GC458" s="85"/>
      <c r="GD458" s="85"/>
      <c r="GE458" s="85"/>
      <c r="GF458" s="85"/>
      <c r="GG458" s="85"/>
      <c r="GH458" s="85"/>
      <c r="GI458" s="85"/>
      <c r="GJ458" s="85"/>
      <c r="GK458" s="85"/>
      <c r="GL458" s="85"/>
      <c r="GM458" s="85"/>
      <c r="GN458" s="85"/>
      <c r="GO458" s="85"/>
      <c r="GP458" s="85"/>
      <c r="GQ458" s="85"/>
      <c r="GR458" s="85"/>
      <c r="GS458" s="85"/>
      <c r="GT458" s="85"/>
      <c r="GU458" s="85"/>
      <c r="GV458" s="85"/>
      <c r="GW458" s="85"/>
      <c r="GX458" s="85"/>
      <c r="GY458" s="85"/>
      <c r="GZ458" s="85"/>
      <c r="HA458" s="85"/>
      <c r="HB458" s="85"/>
      <c r="HC458" s="85"/>
      <c r="HD458" s="85"/>
      <c r="HE458" s="85"/>
      <c r="HF458" s="85"/>
      <c r="HG458" s="85"/>
      <c r="HH458" s="85"/>
      <c r="HI458" s="85"/>
      <c r="HJ458" s="85"/>
      <c r="HK458" s="85"/>
      <c r="HL458" s="85"/>
      <c r="HM458" s="85"/>
      <c r="HN458" s="85"/>
      <c r="HO458" s="85"/>
      <c r="HP458" s="85"/>
      <c r="HQ458" s="85"/>
      <c r="HR458" s="85"/>
      <c r="HS458" s="85"/>
      <c r="HT458" s="85"/>
      <c r="HU458" s="85"/>
      <c r="HV458" s="85"/>
      <c r="HW458" s="85"/>
      <c r="HX458" s="85"/>
      <c r="HY458" s="85"/>
      <c r="HZ458" s="85"/>
      <c r="IA458" s="85"/>
      <c r="IB458" s="85"/>
      <c r="IC458" s="85"/>
      <c r="ID458" s="85"/>
      <c r="IE458" s="85"/>
      <c r="IF458" s="85"/>
      <c r="IG458" s="85"/>
      <c r="IH458" s="85"/>
      <c r="II458" s="85"/>
      <c r="IJ458" s="85"/>
      <c r="IK458" s="85"/>
      <c r="IL458" s="85"/>
      <c r="IM458" s="85"/>
      <c r="IN458" s="85"/>
      <c r="IO458" s="85"/>
      <c r="IP458" s="85"/>
      <c r="IQ458" s="85"/>
      <c r="IR458" s="85"/>
      <c r="IS458" s="85"/>
      <c r="IT458" s="85"/>
      <c r="IU458" s="85"/>
      <c r="IV458" s="85"/>
    </row>
    <row r="459" spans="1:5" s="85" customFormat="1" ht="15" customHeight="1">
      <c r="A459" s="104">
        <v>2069901</v>
      </c>
      <c r="B459" s="105" t="s">
        <v>368</v>
      </c>
      <c r="C459" s="103"/>
      <c r="E459" s="87"/>
    </row>
    <row r="460" spans="1:5" s="85" customFormat="1" ht="15" customHeight="1">
      <c r="A460" s="104">
        <v>2069902</v>
      </c>
      <c r="B460" s="105" t="s">
        <v>369</v>
      </c>
      <c r="C460" s="103"/>
      <c r="E460" s="87"/>
    </row>
    <row r="461" spans="1:5" s="85" customFormat="1" ht="15" customHeight="1">
      <c r="A461" s="104">
        <v>2069903</v>
      </c>
      <c r="B461" s="105" t="s">
        <v>370</v>
      </c>
      <c r="C461" s="103"/>
      <c r="E461" s="87"/>
    </row>
    <row r="462" spans="1:256" s="86" customFormat="1" ht="15" customHeight="1">
      <c r="A462" s="104">
        <v>2069999</v>
      </c>
      <c r="B462" s="105" t="s">
        <v>371</v>
      </c>
      <c r="C462" s="103">
        <v>1248</v>
      </c>
      <c r="D462" s="85"/>
      <c r="E462" s="88"/>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5"/>
      <c r="AY462" s="85"/>
      <c r="AZ462" s="85"/>
      <c r="BA462" s="85"/>
      <c r="BB462" s="85"/>
      <c r="BC462" s="85"/>
      <c r="BD462" s="85"/>
      <c r="BE462" s="85"/>
      <c r="BF462" s="85"/>
      <c r="BG462" s="85"/>
      <c r="BH462" s="85"/>
      <c r="BI462" s="85"/>
      <c r="BJ462" s="85"/>
      <c r="BK462" s="85"/>
      <c r="BL462" s="85"/>
      <c r="BM462" s="85"/>
      <c r="BN462" s="85"/>
      <c r="BO462" s="85"/>
      <c r="BP462" s="85"/>
      <c r="BQ462" s="85"/>
      <c r="BR462" s="85"/>
      <c r="BS462" s="85"/>
      <c r="BT462" s="85"/>
      <c r="BU462" s="85"/>
      <c r="BV462" s="85"/>
      <c r="BW462" s="85"/>
      <c r="BX462" s="85"/>
      <c r="BY462" s="85"/>
      <c r="BZ462" s="85"/>
      <c r="CA462" s="85"/>
      <c r="CB462" s="85"/>
      <c r="CC462" s="85"/>
      <c r="CD462" s="85"/>
      <c r="CE462" s="85"/>
      <c r="CF462" s="85"/>
      <c r="CG462" s="85"/>
      <c r="CH462" s="85"/>
      <c r="CI462" s="85"/>
      <c r="CJ462" s="85"/>
      <c r="CK462" s="85"/>
      <c r="CL462" s="85"/>
      <c r="CM462" s="85"/>
      <c r="CN462" s="85"/>
      <c r="CO462" s="85"/>
      <c r="CP462" s="85"/>
      <c r="CQ462" s="85"/>
      <c r="CR462" s="85"/>
      <c r="CS462" s="85"/>
      <c r="CT462" s="85"/>
      <c r="CU462" s="85"/>
      <c r="CV462" s="85"/>
      <c r="CW462" s="85"/>
      <c r="CX462" s="85"/>
      <c r="CY462" s="85"/>
      <c r="CZ462" s="85"/>
      <c r="DA462" s="85"/>
      <c r="DB462" s="85"/>
      <c r="DC462" s="85"/>
      <c r="DD462" s="85"/>
      <c r="DE462" s="85"/>
      <c r="DF462" s="85"/>
      <c r="DG462" s="85"/>
      <c r="DH462" s="85"/>
      <c r="DI462" s="85"/>
      <c r="DJ462" s="85"/>
      <c r="DK462" s="85"/>
      <c r="DL462" s="85"/>
      <c r="DM462" s="85"/>
      <c r="DN462" s="85"/>
      <c r="DO462" s="85"/>
      <c r="DP462" s="85"/>
      <c r="DQ462" s="85"/>
      <c r="DR462" s="85"/>
      <c r="DS462" s="85"/>
      <c r="DT462" s="85"/>
      <c r="DU462" s="85"/>
      <c r="DV462" s="85"/>
      <c r="DW462" s="85"/>
      <c r="DX462" s="85"/>
      <c r="DY462" s="85"/>
      <c r="DZ462" s="85"/>
      <c r="EA462" s="85"/>
      <c r="EB462" s="85"/>
      <c r="EC462" s="85"/>
      <c r="ED462" s="85"/>
      <c r="EE462" s="85"/>
      <c r="EF462" s="85"/>
      <c r="EG462" s="85"/>
      <c r="EH462" s="85"/>
      <c r="EI462" s="85"/>
      <c r="EJ462" s="85"/>
      <c r="EK462" s="85"/>
      <c r="EL462" s="85"/>
      <c r="EM462" s="85"/>
      <c r="EN462" s="85"/>
      <c r="EO462" s="85"/>
      <c r="EP462" s="85"/>
      <c r="EQ462" s="85"/>
      <c r="ER462" s="85"/>
      <c r="ES462" s="85"/>
      <c r="ET462" s="85"/>
      <c r="EU462" s="85"/>
      <c r="EV462" s="85"/>
      <c r="EW462" s="85"/>
      <c r="EX462" s="85"/>
      <c r="EY462" s="85"/>
      <c r="EZ462" s="85"/>
      <c r="FA462" s="85"/>
      <c r="FB462" s="85"/>
      <c r="FC462" s="85"/>
      <c r="FD462" s="85"/>
      <c r="FE462" s="85"/>
      <c r="FF462" s="85"/>
      <c r="FG462" s="85"/>
      <c r="FH462" s="85"/>
      <c r="FI462" s="85"/>
      <c r="FJ462" s="85"/>
      <c r="FK462" s="85"/>
      <c r="FL462" s="85"/>
      <c r="FM462" s="85"/>
      <c r="FN462" s="85"/>
      <c r="FO462" s="85"/>
      <c r="FP462" s="85"/>
      <c r="FQ462" s="85"/>
      <c r="FR462" s="85"/>
      <c r="FS462" s="85"/>
      <c r="FT462" s="85"/>
      <c r="FU462" s="85"/>
      <c r="FV462" s="85"/>
      <c r="FW462" s="85"/>
      <c r="FX462" s="85"/>
      <c r="FY462" s="85"/>
      <c r="FZ462" s="85"/>
      <c r="GA462" s="85"/>
      <c r="GB462" s="85"/>
      <c r="GC462" s="85"/>
      <c r="GD462" s="85"/>
      <c r="GE462" s="85"/>
      <c r="GF462" s="85"/>
      <c r="GG462" s="85"/>
      <c r="GH462" s="85"/>
      <c r="GI462" s="85"/>
      <c r="GJ462" s="85"/>
      <c r="GK462" s="85"/>
      <c r="GL462" s="85"/>
      <c r="GM462" s="85"/>
      <c r="GN462" s="85"/>
      <c r="GO462" s="85"/>
      <c r="GP462" s="85"/>
      <c r="GQ462" s="85"/>
      <c r="GR462" s="85"/>
      <c r="GS462" s="85"/>
      <c r="GT462" s="85"/>
      <c r="GU462" s="85"/>
      <c r="GV462" s="85"/>
      <c r="GW462" s="85"/>
      <c r="GX462" s="85"/>
      <c r="GY462" s="85"/>
      <c r="GZ462" s="85"/>
      <c r="HA462" s="85"/>
      <c r="HB462" s="85"/>
      <c r="HC462" s="85"/>
      <c r="HD462" s="85"/>
      <c r="HE462" s="85"/>
      <c r="HF462" s="85"/>
      <c r="HG462" s="85"/>
      <c r="HH462" s="85"/>
      <c r="HI462" s="85"/>
      <c r="HJ462" s="85"/>
      <c r="HK462" s="85"/>
      <c r="HL462" s="85"/>
      <c r="HM462" s="85"/>
      <c r="HN462" s="85"/>
      <c r="HO462" s="85"/>
      <c r="HP462" s="85"/>
      <c r="HQ462" s="85"/>
      <c r="HR462" s="85"/>
      <c r="HS462" s="85"/>
      <c r="HT462" s="85"/>
      <c r="HU462" s="85"/>
      <c r="HV462" s="85"/>
      <c r="HW462" s="85"/>
      <c r="HX462" s="85"/>
      <c r="HY462" s="85"/>
      <c r="HZ462" s="85"/>
      <c r="IA462" s="85"/>
      <c r="IB462" s="85"/>
      <c r="IC462" s="85"/>
      <c r="ID462" s="85"/>
      <c r="IE462" s="85"/>
      <c r="IF462" s="85"/>
      <c r="IG462" s="85"/>
      <c r="IH462" s="85"/>
      <c r="II462" s="85"/>
      <c r="IJ462" s="85"/>
      <c r="IK462" s="85"/>
      <c r="IL462" s="85"/>
      <c r="IM462" s="85"/>
      <c r="IN462" s="85"/>
      <c r="IO462" s="85"/>
      <c r="IP462" s="85"/>
      <c r="IQ462" s="85"/>
      <c r="IR462" s="85"/>
      <c r="IS462" s="85"/>
      <c r="IT462" s="85"/>
      <c r="IU462" s="85"/>
      <c r="IV462" s="85"/>
    </row>
    <row r="463" spans="1:256" s="86" customFormat="1" ht="15" customHeight="1">
      <c r="A463" s="104">
        <v>207</v>
      </c>
      <c r="B463" s="105" t="s">
        <v>372</v>
      </c>
      <c r="C463" s="103">
        <f>SUM(C464,C480,C488,C499,C508,C516)</f>
        <v>2942</v>
      </c>
      <c r="D463" s="85">
        <v>2942</v>
      </c>
      <c r="E463" s="88">
        <f>D463-C463</f>
        <v>0</v>
      </c>
      <c r="F463" s="85"/>
      <c r="G463" s="85"/>
      <c r="H463" s="85"/>
      <c r="I463" s="85"/>
      <c r="J463" s="85"/>
      <c r="K463" s="85"/>
      <c r="L463" s="85"/>
      <c r="M463" s="85"/>
      <c r="N463" s="85"/>
      <c r="O463" s="85"/>
      <c r="P463" s="85"/>
      <c r="Q463" s="85"/>
      <c r="R463" s="85"/>
      <c r="S463" s="85"/>
      <c r="T463" s="85"/>
      <c r="U463" s="85"/>
      <c r="V463" s="85"/>
      <c r="W463" s="85"/>
      <c r="X463" s="85"/>
      <c r="Y463" s="85"/>
      <c r="Z463" s="85"/>
      <c r="AA463" s="85"/>
      <c r="AB463" s="85"/>
      <c r="AC463" s="85"/>
      <c r="AD463" s="85"/>
      <c r="AE463" s="85"/>
      <c r="AF463" s="85"/>
      <c r="AG463" s="85"/>
      <c r="AH463" s="85"/>
      <c r="AI463" s="85"/>
      <c r="AJ463" s="85"/>
      <c r="AK463" s="85"/>
      <c r="AL463" s="85"/>
      <c r="AM463" s="85"/>
      <c r="AN463" s="85"/>
      <c r="AO463" s="85"/>
      <c r="AP463" s="85"/>
      <c r="AQ463" s="85"/>
      <c r="AR463" s="85"/>
      <c r="AS463" s="85"/>
      <c r="AT463" s="85"/>
      <c r="AU463" s="85"/>
      <c r="AV463" s="85"/>
      <c r="AW463" s="85"/>
      <c r="AX463" s="85"/>
      <c r="AY463" s="85"/>
      <c r="AZ463" s="85"/>
      <c r="BA463" s="85"/>
      <c r="BB463" s="85"/>
      <c r="BC463" s="85"/>
      <c r="BD463" s="85"/>
      <c r="BE463" s="85"/>
      <c r="BF463" s="85"/>
      <c r="BG463" s="85"/>
      <c r="BH463" s="85"/>
      <c r="BI463" s="85"/>
      <c r="BJ463" s="85"/>
      <c r="BK463" s="85"/>
      <c r="BL463" s="85"/>
      <c r="BM463" s="85"/>
      <c r="BN463" s="85"/>
      <c r="BO463" s="85"/>
      <c r="BP463" s="85"/>
      <c r="BQ463" s="85"/>
      <c r="BR463" s="85"/>
      <c r="BS463" s="85"/>
      <c r="BT463" s="85"/>
      <c r="BU463" s="85"/>
      <c r="BV463" s="85"/>
      <c r="BW463" s="85"/>
      <c r="BX463" s="85"/>
      <c r="BY463" s="85"/>
      <c r="BZ463" s="85"/>
      <c r="CA463" s="85"/>
      <c r="CB463" s="85"/>
      <c r="CC463" s="85"/>
      <c r="CD463" s="85"/>
      <c r="CE463" s="85"/>
      <c r="CF463" s="85"/>
      <c r="CG463" s="85"/>
      <c r="CH463" s="85"/>
      <c r="CI463" s="85"/>
      <c r="CJ463" s="85"/>
      <c r="CK463" s="85"/>
      <c r="CL463" s="85"/>
      <c r="CM463" s="85"/>
      <c r="CN463" s="85"/>
      <c r="CO463" s="85"/>
      <c r="CP463" s="85"/>
      <c r="CQ463" s="85"/>
      <c r="CR463" s="85"/>
      <c r="CS463" s="85"/>
      <c r="CT463" s="85"/>
      <c r="CU463" s="85"/>
      <c r="CV463" s="85"/>
      <c r="CW463" s="85"/>
      <c r="CX463" s="85"/>
      <c r="CY463" s="85"/>
      <c r="CZ463" s="85"/>
      <c r="DA463" s="85"/>
      <c r="DB463" s="85"/>
      <c r="DC463" s="85"/>
      <c r="DD463" s="85"/>
      <c r="DE463" s="85"/>
      <c r="DF463" s="85"/>
      <c r="DG463" s="85"/>
      <c r="DH463" s="85"/>
      <c r="DI463" s="85"/>
      <c r="DJ463" s="85"/>
      <c r="DK463" s="85"/>
      <c r="DL463" s="85"/>
      <c r="DM463" s="85"/>
      <c r="DN463" s="85"/>
      <c r="DO463" s="85"/>
      <c r="DP463" s="85"/>
      <c r="DQ463" s="85"/>
      <c r="DR463" s="85"/>
      <c r="DS463" s="85"/>
      <c r="DT463" s="85"/>
      <c r="DU463" s="85"/>
      <c r="DV463" s="85"/>
      <c r="DW463" s="85"/>
      <c r="DX463" s="85"/>
      <c r="DY463" s="85"/>
      <c r="DZ463" s="85"/>
      <c r="EA463" s="85"/>
      <c r="EB463" s="85"/>
      <c r="EC463" s="85"/>
      <c r="ED463" s="85"/>
      <c r="EE463" s="85"/>
      <c r="EF463" s="85"/>
      <c r="EG463" s="85"/>
      <c r="EH463" s="85"/>
      <c r="EI463" s="85"/>
      <c r="EJ463" s="85"/>
      <c r="EK463" s="85"/>
      <c r="EL463" s="85"/>
      <c r="EM463" s="85"/>
      <c r="EN463" s="85"/>
      <c r="EO463" s="85"/>
      <c r="EP463" s="85"/>
      <c r="EQ463" s="85"/>
      <c r="ER463" s="85"/>
      <c r="ES463" s="85"/>
      <c r="ET463" s="85"/>
      <c r="EU463" s="85"/>
      <c r="EV463" s="85"/>
      <c r="EW463" s="85"/>
      <c r="EX463" s="85"/>
      <c r="EY463" s="85"/>
      <c r="EZ463" s="85"/>
      <c r="FA463" s="85"/>
      <c r="FB463" s="85"/>
      <c r="FC463" s="85"/>
      <c r="FD463" s="85"/>
      <c r="FE463" s="85"/>
      <c r="FF463" s="85"/>
      <c r="FG463" s="85"/>
      <c r="FH463" s="85"/>
      <c r="FI463" s="85"/>
      <c r="FJ463" s="85"/>
      <c r="FK463" s="85"/>
      <c r="FL463" s="85"/>
      <c r="FM463" s="85"/>
      <c r="FN463" s="85"/>
      <c r="FO463" s="85"/>
      <c r="FP463" s="85"/>
      <c r="FQ463" s="85"/>
      <c r="FR463" s="85"/>
      <c r="FS463" s="85"/>
      <c r="FT463" s="85"/>
      <c r="FU463" s="85"/>
      <c r="FV463" s="85"/>
      <c r="FW463" s="85"/>
      <c r="FX463" s="85"/>
      <c r="FY463" s="85"/>
      <c r="FZ463" s="85"/>
      <c r="GA463" s="85"/>
      <c r="GB463" s="85"/>
      <c r="GC463" s="85"/>
      <c r="GD463" s="85"/>
      <c r="GE463" s="85"/>
      <c r="GF463" s="85"/>
      <c r="GG463" s="85"/>
      <c r="GH463" s="85"/>
      <c r="GI463" s="85"/>
      <c r="GJ463" s="85"/>
      <c r="GK463" s="85"/>
      <c r="GL463" s="85"/>
      <c r="GM463" s="85"/>
      <c r="GN463" s="85"/>
      <c r="GO463" s="85"/>
      <c r="GP463" s="85"/>
      <c r="GQ463" s="85"/>
      <c r="GR463" s="85"/>
      <c r="GS463" s="85"/>
      <c r="GT463" s="85"/>
      <c r="GU463" s="85"/>
      <c r="GV463" s="85"/>
      <c r="GW463" s="85"/>
      <c r="GX463" s="85"/>
      <c r="GY463" s="85"/>
      <c r="GZ463" s="85"/>
      <c r="HA463" s="85"/>
      <c r="HB463" s="85"/>
      <c r="HC463" s="85"/>
      <c r="HD463" s="85"/>
      <c r="HE463" s="85"/>
      <c r="HF463" s="85"/>
      <c r="HG463" s="85"/>
      <c r="HH463" s="85"/>
      <c r="HI463" s="85"/>
      <c r="HJ463" s="85"/>
      <c r="HK463" s="85"/>
      <c r="HL463" s="85"/>
      <c r="HM463" s="85"/>
      <c r="HN463" s="85"/>
      <c r="HO463" s="85"/>
      <c r="HP463" s="85"/>
      <c r="HQ463" s="85"/>
      <c r="HR463" s="85"/>
      <c r="HS463" s="85"/>
      <c r="HT463" s="85"/>
      <c r="HU463" s="85"/>
      <c r="HV463" s="85"/>
      <c r="HW463" s="85"/>
      <c r="HX463" s="85"/>
      <c r="HY463" s="85"/>
      <c r="HZ463" s="85"/>
      <c r="IA463" s="85"/>
      <c r="IB463" s="85"/>
      <c r="IC463" s="85"/>
      <c r="ID463" s="85"/>
      <c r="IE463" s="85"/>
      <c r="IF463" s="85"/>
      <c r="IG463" s="85"/>
      <c r="IH463" s="85"/>
      <c r="II463" s="85"/>
      <c r="IJ463" s="85"/>
      <c r="IK463" s="85"/>
      <c r="IL463" s="85"/>
      <c r="IM463" s="85"/>
      <c r="IN463" s="85"/>
      <c r="IO463" s="85"/>
      <c r="IP463" s="85"/>
      <c r="IQ463" s="85"/>
      <c r="IR463" s="85"/>
      <c r="IS463" s="85"/>
      <c r="IT463" s="85"/>
      <c r="IU463" s="85"/>
      <c r="IV463" s="85"/>
    </row>
    <row r="464" spans="1:256" s="86" customFormat="1" ht="15" customHeight="1">
      <c r="A464" s="104">
        <v>20701</v>
      </c>
      <c r="B464" s="105" t="s">
        <v>373</v>
      </c>
      <c r="C464" s="103">
        <f>SUM(C465:C479)</f>
        <v>2901</v>
      </c>
      <c r="D464" s="85"/>
      <c r="E464" s="88"/>
      <c r="F464" s="85"/>
      <c r="G464" s="85"/>
      <c r="H464" s="85"/>
      <c r="I464" s="85"/>
      <c r="J464" s="85"/>
      <c r="K464" s="85"/>
      <c r="L464" s="85"/>
      <c r="M464" s="85"/>
      <c r="N464" s="85"/>
      <c r="O464" s="85"/>
      <c r="P464" s="85"/>
      <c r="Q464" s="85"/>
      <c r="R464" s="85"/>
      <c r="S464" s="85"/>
      <c r="T464" s="85"/>
      <c r="U464" s="85"/>
      <c r="V464" s="85"/>
      <c r="W464" s="85"/>
      <c r="X464" s="85"/>
      <c r="Y464" s="85"/>
      <c r="Z464" s="85"/>
      <c r="AA464" s="85"/>
      <c r="AB464" s="85"/>
      <c r="AC464" s="85"/>
      <c r="AD464" s="85"/>
      <c r="AE464" s="85"/>
      <c r="AF464" s="85"/>
      <c r="AG464" s="85"/>
      <c r="AH464" s="85"/>
      <c r="AI464" s="85"/>
      <c r="AJ464" s="85"/>
      <c r="AK464" s="85"/>
      <c r="AL464" s="85"/>
      <c r="AM464" s="85"/>
      <c r="AN464" s="85"/>
      <c r="AO464" s="85"/>
      <c r="AP464" s="85"/>
      <c r="AQ464" s="85"/>
      <c r="AR464" s="85"/>
      <c r="AS464" s="85"/>
      <c r="AT464" s="85"/>
      <c r="AU464" s="85"/>
      <c r="AV464" s="85"/>
      <c r="AW464" s="85"/>
      <c r="AX464" s="85"/>
      <c r="AY464" s="85"/>
      <c r="AZ464" s="85"/>
      <c r="BA464" s="85"/>
      <c r="BB464" s="85"/>
      <c r="BC464" s="85"/>
      <c r="BD464" s="85"/>
      <c r="BE464" s="85"/>
      <c r="BF464" s="85"/>
      <c r="BG464" s="85"/>
      <c r="BH464" s="85"/>
      <c r="BI464" s="85"/>
      <c r="BJ464" s="85"/>
      <c r="BK464" s="85"/>
      <c r="BL464" s="85"/>
      <c r="BM464" s="85"/>
      <c r="BN464" s="85"/>
      <c r="BO464" s="85"/>
      <c r="BP464" s="85"/>
      <c r="BQ464" s="85"/>
      <c r="BR464" s="85"/>
      <c r="BS464" s="85"/>
      <c r="BT464" s="85"/>
      <c r="BU464" s="85"/>
      <c r="BV464" s="85"/>
      <c r="BW464" s="85"/>
      <c r="BX464" s="85"/>
      <c r="BY464" s="85"/>
      <c r="BZ464" s="85"/>
      <c r="CA464" s="85"/>
      <c r="CB464" s="85"/>
      <c r="CC464" s="85"/>
      <c r="CD464" s="85"/>
      <c r="CE464" s="85"/>
      <c r="CF464" s="85"/>
      <c r="CG464" s="85"/>
      <c r="CH464" s="85"/>
      <c r="CI464" s="85"/>
      <c r="CJ464" s="85"/>
      <c r="CK464" s="85"/>
      <c r="CL464" s="85"/>
      <c r="CM464" s="85"/>
      <c r="CN464" s="85"/>
      <c r="CO464" s="85"/>
      <c r="CP464" s="85"/>
      <c r="CQ464" s="85"/>
      <c r="CR464" s="85"/>
      <c r="CS464" s="85"/>
      <c r="CT464" s="85"/>
      <c r="CU464" s="85"/>
      <c r="CV464" s="85"/>
      <c r="CW464" s="85"/>
      <c r="CX464" s="85"/>
      <c r="CY464" s="85"/>
      <c r="CZ464" s="85"/>
      <c r="DA464" s="85"/>
      <c r="DB464" s="85"/>
      <c r="DC464" s="85"/>
      <c r="DD464" s="85"/>
      <c r="DE464" s="85"/>
      <c r="DF464" s="85"/>
      <c r="DG464" s="85"/>
      <c r="DH464" s="85"/>
      <c r="DI464" s="85"/>
      <c r="DJ464" s="85"/>
      <c r="DK464" s="85"/>
      <c r="DL464" s="85"/>
      <c r="DM464" s="85"/>
      <c r="DN464" s="85"/>
      <c r="DO464" s="85"/>
      <c r="DP464" s="85"/>
      <c r="DQ464" s="85"/>
      <c r="DR464" s="85"/>
      <c r="DS464" s="85"/>
      <c r="DT464" s="85"/>
      <c r="DU464" s="85"/>
      <c r="DV464" s="85"/>
      <c r="DW464" s="85"/>
      <c r="DX464" s="85"/>
      <c r="DY464" s="85"/>
      <c r="DZ464" s="85"/>
      <c r="EA464" s="85"/>
      <c r="EB464" s="85"/>
      <c r="EC464" s="85"/>
      <c r="ED464" s="85"/>
      <c r="EE464" s="85"/>
      <c r="EF464" s="85"/>
      <c r="EG464" s="85"/>
      <c r="EH464" s="85"/>
      <c r="EI464" s="85"/>
      <c r="EJ464" s="85"/>
      <c r="EK464" s="85"/>
      <c r="EL464" s="85"/>
      <c r="EM464" s="85"/>
      <c r="EN464" s="85"/>
      <c r="EO464" s="85"/>
      <c r="EP464" s="85"/>
      <c r="EQ464" s="85"/>
      <c r="ER464" s="85"/>
      <c r="ES464" s="85"/>
      <c r="ET464" s="85"/>
      <c r="EU464" s="85"/>
      <c r="EV464" s="85"/>
      <c r="EW464" s="85"/>
      <c r="EX464" s="85"/>
      <c r="EY464" s="85"/>
      <c r="EZ464" s="85"/>
      <c r="FA464" s="85"/>
      <c r="FB464" s="85"/>
      <c r="FC464" s="85"/>
      <c r="FD464" s="85"/>
      <c r="FE464" s="85"/>
      <c r="FF464" s="85"/>
      <c r="FG464" s="85"/>
      <c r="FH464" s="85"/>
      <c r="FI464" s="85"/>
      <c r="FJ464" s="85"/>
      <c r="FK464" s="85"/>
      <c r="FL464" s="85"/>
      <c r="FM464" s="85"/>
      <c r="FN464" s="85"/>
      <c r="FO464" s="85"/>
      <c r="FP464" s="85"/>
      <c r="FQ464" s="85"/>
      <c r="FR464" s="85"/>
      <c r="FS464" s="85"/>
      <c r="FT464" s="85"/>
      <c r="FU464" s="85"/>
      <c r="FV464" s="85"/>
      <c r="FW464" s="85"/>
      <c r="FX464" s="85"/>
      <c r="FY464" s="85"/>
      <c r="FZ464" s="85"/>
      <c r="GA464" s="85"/>
      <c r="GB464" s="85"/>
      <c r="GC464" s="85"/>
      <c r="GD464" s="85"/>
      <c r="GE464" s="85"/>
      <c r="GF464" s="85"/>
      <c r="GG464" s="85"/>
      <c r="GH464" s="85"/>
      <c r="GI464" s="85"/>
      <c r="GJ464" s="85"/>
      <c r="GK464" s="85"/>
      <c r="GL464" s="85"/>
      <c r="GM464" s="85"/>
      <c r="GN464" s="85"/>
      <c r="GO464" s="85"/>
      <c r="GP464" s="85"/>
      <c r="GQ464" s="85"/>
      <c r="GR464" s="85"/>
      <c r="GS464" s="85"/>
      <c r="GT464" s="85"/>
      <c r="GU464" s="85"/>
      <c r="GV464" s="85"/>
      <c r="GW464" s="85"/>
      <c r="GX464" s="85"/>
      <c r="GY464" s="85"/>
      <c r="GZ464" s="85"/>
      <c r="HA464" s="85"/>
      <c r="HB464" s="85"/>
      <c r="HC464" s="85"/>
      <c r="HD464" s="85"/>
      <c r="HE464" s="85"/>
      <c r="HF464" s="85"/>
      <c r="HG464" s="85"/>
      <c r="HH464" s="85"/>
      <c r="HI464" s="85"/>
      <c r="HJ464" s="85"/>
      <c r="HK464" s="85"/>
      <c r="HL464" s="85"/>
      <c r="HM464" s="85"/>
      <c r="HN464" s="85"/>
      <c r="HO464" s="85"/>
      <c r="HP464" s="85"/>
      <c r="HQ464" s="85"/>
      <c r="HR464" s="85"/>
      <c r="HS464" s="85"/>
      <c r="HT464" s="85"/>
      <c r="HU464" s="85"/>
      <c r="HV464" s="85"/>
      <c r="HW464" s="85"/>
      <c r="HX464" s="85"/>
      <c r="HY464" s="85"/>
      <c r="HZ464" s="85"/>
      <c r="IA464" s="85"/>
      <c r="IB464" s="85"/>
      <c r="IC464" s="85"/>
      <c r="ID464" s="85"/>
      <c r="IE464" s="85"/>
      <c r="IF464" s="85"/>
      <c r="IG464" s="85"/>
      <c r="IH464" s="85"/>
      <c r="II464" s="85"/>
      <c r="IJ464" s="85"/>
      <c r="IK464" s="85"/>
      <c r="IL464" s="85"/>
      <c r="IM464" s="85"/>
      <c r="IN464" s="85"/>
      <c r="IO464" s="85"/>
      <c r="IP464" s="85"/>
      <c r="IQ464" s="85"/>
      <c r="IR464" s="85"/>
      <c r="IS464" s="85"/>
      <c r="IT464" s="85"/>
      <c r="IU464" s="85"/>
      <c r="IV464" s="85"/>
    </row>
    <row r="465" spans="1:256" s="86" customFormat="1" ht="15" customHeight="1">
      <c r="A465" s="104">
        <v>2070101</v>
      </c>
      <c r="B465" s="105" t="s">
        <v>67</v>
      </c>
      <c r="C465" s="103">
        <v>636</v>
      </c>
      <c r="D465" s="85"/>
      <c r="E465" s="88"/>
      <c r="F465" s="85"/>
      <c r="G465" s="85"/>
      <c r="H465" s="85"/>
      <c r="I465" s="85"/>
      <c r="J465" s="85"/>
      <c r="K465" s="85"/>
      <c r="L465" s="85"/>
      <c r="M465" s="85"/>
      <c r="N465" s="85"/>
      <c r="O465" s="85"/>
      <c r="P465" s="85"/>
      <c r="Q465" s="85"/>
      <c r="R465" s="85"/>
      <c r="S465" s="85"/>
      <c r="T465" s="85"/>
      <c r="U465" s="85"/>
      <c r="V465" s="85"/>
      <c r="W465" s="85"/>
      <c r="X465" s="85"/>
      <c r="Y465" s="85"/>
      <c r="Z465" s="85"/>
      <c r="AA465" s="85"/>
      <c r="AB465" s="85"/>
      <c r="AC465" s="85"/>
      <c r="AD465" s="85"/>
      <c r="AE465" s="85"/>
      <c r="AF465" s="85"/>
      <c r="AG465" s="85"/>
      <c r="AH465" s="85"/>
      <c r="AI465" s="85"/>
      <c r="AJ465" s="85"/>
      <c r="AK465" s="85"/>
      <c r="AL465" s="85"/>
      <c r="AM465" s="85"/>
      <c r="AN465" s="85"/>
      <c r="AO465" s="85"/>
      <c r="AP465" s="85"/>
      <c r="AQ465" s="85"/>
      <c r="AR465" s="85"/>
      <c r="AS465" s="85"/>
      <c r="AT465" s="85"/>
      <c r="AU465" s="85"/>
      <c r="AV465" s="85"/>
      <c r="AW465" s="85"/>
      <c r="AX465" s="85"/>
      <c r="AY465" s="85"/>
      <c r="AZ465" s="85"/>
      <c r="BA465" s="85"/>
      <c r="BB465" s="85"/>
      <c r="BC465" s="85"/>
      <c r="BD465" s="85"/>
      <c r="BE465" s="85"/>
      <c r="BF465" s="85"/>
      <c r="BG465" s="85"/>
      <c r="BH465" s="85"/>
      <c r="BI465" s="85"/>
      <c r="BJ465" s="85"/>
      <c r="BK465" s="85"/>
      <c r="BL465" s="85"/>
      <c r="BM465" s="85"/>
      <c r="BN465" s="85"/>
      <c r="BO465" s="85"/>
      <c r="BP465" s="85"/>
      <c r="BQ465" s="85"/>
      <c r="BR465" s="85"/>
      <c r="BS465" s="85"/>
      <c r="BT465" s="85"/>
      <c r="BU465" s="85"/>
      <c r="BV465" s="85"/>
      <c r="BW465" s="85"/>
      <c r="BX465" s="85"/>
      <c r="BY465" s="85"/>
      <c r="BZ465" s="85"/>
      <c r="CA465" s="85"/>
      <c r="CB465" s="85"/>
      <c r="CC465" s="85"/>
      <c r="CD465" s="85"/>
      <c r="CE465" s="85"/>
      <c r="CF465" s="85"/>
      <c r="CG465" s="85"/>
      <c r="CH465" s="85"/>
      <c r="CI465" s="85"/>
      <c r="CJ465" s="85"/>
      <c r="CK465" s="85"/>
      <c r="CL465" s="85"/>
      <c r="CM465" s="85"/>
      <c r="CN465" s="85"/>
      <c r="CO465" s="85"/>
      <c r="CP465" s="85"/>
      <c r="CQ465" s="85"/>
      <c r="CR465" s="85"/>
      <c r="CS465" s="85"/>
      <c r="CT465" s="85"/>
      <c r="CU465" s="85"/>
      <c r="CV465" s="85"/>
      <c r="CW465" s="85"/>
      <c r="CX465" s="85"/>
      <c r="CY465" s="85"/>
      <c r="CZ465" s="85"/>
      <c r="DA465" s="85"/>
      <c r="DB465" s="85"/>
      <c r="DC465" s="85"/>
      <c r="DD465" s="85"/>
      <c r="DE465" s="85"/>
      <c r="DF465" s="85"/>
      <c r="DG465" s="85"/>
      <c r="DH465" s="85"/>
      <c r="DI465" s="85"/>
      <c r="DJ465" s="85"/>
      <c r="DK465" s="85"/>
      <c r="DL465" s="85"/>
      <c r="DM465" s="85"/>
      <c r="DN465" s="85"/>
      <c r="DO465" s="85"/>
      <c r="DP465" s="85"/>
      <c r="DQ465" s="85"/>
      <c r="DR465" s="85"/>
      <c r="DS465" s="85"/>
      <c r="DT465" s="85"/>
      <c r="DU465" s="85"/>
      <c r="DV465" s="85"/>
      <c r="DW465" s="85"/>
      <c r="DX465" s="85"/>
      <c r="DY465" s="85"/>
      <c r="DZ465" s="85"/>
      <c r="EA465" s="85"/>
      <c r="EB465" s="85"/>
      <c r="EC465" s="85"/>
      <c r="ED465" s="85"/>
      <c r="EE465" s="85"/>
      <c r="EF465" s="85"/>
      <c r="EG465" s="85"/>
      <c r="EH465" s="85"/>
      <c r="EI465" s="85"/>
      <c r="EJ465" s="85"/>
      <c r="EK465" s="85"/>
      <c r="EL465" s="85"/>
      <c r="EM465" s="85"/>
      <c r="EN465" s="85"/>
      <c r="EO465" s="85"/>
      <c r="EP465" s="85"/>
      <c r="EQ465" s="85"/>
      <c r="ER465" s="85"/>
      <c r="ES465" s="85"/>
      <c r="ET465" s="85"/>
      <c r="EU465" s="85"/>
      <c r="EV465" s="85"/>
      <c r="EW465" s="85"/>
      <c r="EX465" s="85"/>
      <c r="EY465" s="85"/>
      <c r="EZ465" s="85"/>
      <c r="FA465" s="85"/>
      <c r="FB465" s="85"/>
      <c r="FC465" s="85"/>
      <c r="FD465" s="85"/>
      <c r="FE465" s="85"/>
      <c r="FF465" s="85"/>
      <c r="FG465" s="85"/>
      <c r="FH465" s="85"/>
      <c r="FI465" s="85"/>
      <c r="FJ465" s="85"/>
      <c r="FK465" s="85"/>
      <c r="FL465" s="85"/>
      <c r="FM465" s="85"/>
      <c r="FN465" s="85"/>
      <c r="FO465" s="85"/>
      <c r="FP465" s="85"/>
      <c r="FQ465" s="85"/>
      <c r="FR465" s="85"/>
      <c r="FS465" s="85"/>
      <c r="FT465" s="85"/>
      <c r="FU465" s="85"/>
      <c r="FV465" s="85"/>
      <c r="FW465" s="85"/>
      <c r="FX465" s="85"/>
      <c r="FY465" s="85"/>
      <c r="FZ465" s="85"/>
      <c r="GA465" s="85"/>
      <c r="GB465" s="85"/>
      <c r="GC465" s="85"/>
      <c r="GD465" s="85"/>
      <c r="GE465" s="85"/>
      <c r="GF465" s="85"/>
      <c r="GG465" s="85"/>
      <c r="GH465" s="85"/>
      <c r="GI465" s="85"/>
      <c r="GJ465" s="85"/>
      <c r="GK465" s="85"/>
      <c r="GL465" s="85"/>
      <c r="GM465" s="85"/>
      <c r="GN465" s="85"/>
      <c r="GO465" s="85"/>
      <c r="GP465" s="85"/>
      <c r="GQ465" s="85"/>
      <c r="GR465" s="85"/>
      <c r="GS465" s="85"/>
      <c r="GT465" s="85"/>
      <c r="GU465" s="85"/>
      <c r="GV465" s="85"/>
      <c r="GW465" s="85"/>
      <c r="GX465" s="85"/>
      <c r="GY465" s="85"/>
      <c r="GZ465" s="85"/>
      <c r="HA465" s="85"/>
      <c r="HB465" s="85"/>
      <c r="HC465" s="85"/>
      <c r="HD465" s="85"/>
      <c r="HE465" s="85"/>
      <c r="HF465" s="85"/>
      <c r="HG465" s="85"/>
      <c r="HH465" s="85"/>
      <c r="HI465" s="85"/>
      <c r="HJ465" s="85"/>
      <c r="HK465" s="85"/>
      <c r="HL465" s="85"/>
      <c r="HM465" s="85"/>
      <c r="HN465" s="85"/>
      <c r="HO465" s="85"/>
      <c r="HP465" s="85"/>
      <c r="HQ465" s="85"/>
      <c r="HR465" s="85"/>
      <c r="HS465" s="85"/>
      <c r="HT465" s="85"/>
      <c r="HU465" s="85"/>
      <c r="HV465" s="85"/>
      <c r="HW465" s="85"/>
      <c r="HX465" s="85"/>
      <c r="HY465" s="85"/>
      <c r="HZ465" s="85"/>
      <c r="IA465" s="85"/>
      <c r="IB465" s="85"/>
      <c r="IC465" s="85"/>
      <c r="ID465" s="85"/>
      <c r="IE465" s="85"/>
      <c r="IF465" s="85"/>
      <c r="IG465" s="85"/>
      <c r="IH465" s="85"/>
      <c r="II465" s="85"/>
      <c r="IJ465" s="85"/>
      <c r="IK465" s="85"/>
      <c r="IL465" s="85"/>
      <c r="IM465" s="85"/>
      <c r="IN465" s="85"/>
      <c r="IO465" s="85"/>
      <c r="IP465" s="85"/>
      <c r="IQ465" s="85"/>
      <c r="IR465" s="85"/>
      <c r="IS465" s="85"/>
      <c r="IT465" s="85"/>
      <c r="IU465" s="85"/>
      <c r="IV465" s="85"/>
    </row>
    <row r="466" spans="1:5" s="85" customFormat="1" ht="15" customHeight="1">
      <c r="A466" s="104">
        <v>2070102</v>
      </c>
      <c r="B466" s="105" t="s">
        <v>68</v>
      </c>
      <c r="C466" s="103"/>
      <c r="E466" s="87"/>
    </row>
    <row r="467" spans="1:5" s="85" customFormat="1" ht="15" customHeight="1">
      <c r="A467" s="104">
        <v>2070103</v>
      </c>
      <c r="B467" s="105" t="s">
        <v>69</v>
      </c>
      <c r="C467" s="103"/>
      <c r="E467" s="87"/>
    </row>
    <row r="468" spans="1:5" s="85" customFormat="1" ht="15" customHeight="1">
      <c r="A468" s="104">
        <v>2070104</v>
      </c>
      <c r="B468" s="105" t="s">
        <v>374</v>
      </c>
      <c r="C468" s="103">
        <v>26</v>
      </c>
      <c r="E468" s="87"/>
    </row>
    <row r="469" spans="1:5" s="85" customFormat="1" ht="15" customHeight="1">
      <c r="A469" s="104">
        <v>2070105</v>
      </c>
      <c r="B469" s="105" t="s">
        <v>375</v>
      </c>
      <c r="C469" s="103"/>
      <c r="E469" s="87"/>
    </row>
    <row r="470" spans="1:5" s="85" customFormat="1" ht="15" customHeight="1">
      <c r="A470" s="104">
        <v>2070106</v>
      </c>
      <c r="B470" s="105" t="s">
        <v>376</v>
      </c>
      <c r="C470" s="103"/>
      <c r="E470" s="87"/>
    </row>
    <row r="471" spans="1:5" s="85" customFormat="1" ht="15" customHeight="1">
      <c r="A471" s="104">
        <v>2070107</v>
      </c>
      <c r="B471" s="105" t="s">
        <v>377</v>
      </c>
      <c r="C471" s="103"/>
      <c r="E471" s="87"/>
    </row>
    <row r="472" spans="1:256" s="86" customFormat="1" ht="15" customHeight="1">
      <c r="A472" s="104">
        <v>2070108</v>
      </c>
      <c r="B472" s="105" t="s">
        <v>378</v>
      </c>
      <c r="C472" s="103">
        <v>1649</v>
      </c>
      <c r="D472" s="85"/>
      <c r="E472" s="88"/>
      <c r="F472" s="85"/>
      <c r="G472" s="85"/>
      <c r="H472" s="85"/>
      <c r="I472" s="85"/>
      <c r="J472" s="85"/>
      <c r="K472" s="85"/>
      <c r="L472" s="85"/>
      <c r="M472" s="85"/>
      <c r="N472" s="85"/>
      <c r="O472" s="85"/>
      <c r="P472" s="85"/>
      <c r="Q472" s="85"/>
      <c r="R472" s="85"/>
      <c r="S472" s="85"/>
      <c r="T472" s="85"/>
      <c r="U472" s="85"/>
      <c r="V472" s="85"/>
      <c r="W472" s="85"/>
      <c r="X472" s="85"/>
      <c r="Y472" s="85"/>
      <c r="Z472" s="85"/>
      <c r="AA472" s="85"/>
      <c r="AB472" s="85"/>
      <c r="AC472" s="85"/>
      <c r="AD472" s="85"/>
      <c r="AE472" s="85"/>
      <c r="AF472" s="85"/>
      <c r="AG472" s="85"/>
      <c r="AH472" s="85"/>
      <c r="AI472" s="85"/>
      <c r="AJ472" s="85"/>
      <c r="AK472" s="85"/>
      <c r="AL472" s="85"/>
      <c r="AM472" s="85"/>
      <c r="AN472" s="85"/>
      <c r="AO472" s="85"/>
      <c r="AP472" s="85"/>
      <c r="AQ472" s="85"/>
      <c r="AR472" s="85"/>
      <c r="AS472" s="85"/>
      <c r="AT472" s="85"/>
      <c r="AU472" s="85"/>
      <c r="AV472" s="85"/>
      <c r="AW472" s="85"/>
      <c r="AX472" s="85"/>
      <c r="AY472" s="85"/>
      <c r="AZ472" s="85"/>
      <c r="BA472" s="85"/>
      <c r="BB472" s="85"/>
      <c r="BC472" s="85"/>
      <c r="BD472" s="85"/>
      <c r="BE472" s="85"/>
      <c r="BF472" s="85"/>
      <c r="BG472" s="85"/>
      <c r="BH472" s="85"/>
      <c r="BI472" s="85"/>
      <c r="BJ472" s="85"/>
      <c r="BK472" s="85"/>
      <c r="BL472" s="85"/>
      <c r="BM472" s="85"/>
      <c r="BN472" s="85"/>
      <c r="BO472" s="85"/>
      <c r="BP472" s="85"/>
      <c r="BQ472" s="85"/>
      <c r="BR472" s="85"/>
      <c r="BS472" s="85"/>
      <c r="BT472" s="85"/>
      <c r="BU472" s="85"/>
      <c r="BV472" s="85"/>
      <c r="BW472" s="85"/>
      <c r="BX472" s="85"/>
      <c r="BY472" s="85"/>
      <c r="BZ472" s="85"/>
      <c r="CA472" s="85"/>
      <c r="CB472" s="85"/>
      <c r="CC472" s="85"/>
      <c r="CD472" s="85"/>
      <c r="CE472" s="85"/>
      <c r="CF472" s="85"/>
      <c r="CG472" s="85"/>
      <c r="CH472" s="85"/>
      <c r="CI472" s="85"/>
      <c r="CJ472" s="85"/>
      <c r="CK472" s="85"/>
      <c r="CL472" s="85"/>
      <c r="CM472" s="85"/>
      <c r="CN472" s="85"/>
      <c r="CO472" s="85"/>
      <c r="CP472" s="85"/>
      <c r="CQ472" s="85"/>
      <c r="CR472" s="85"/>
      <c r="CS472" s="85"/>
      <c r="CT472" s="85"/>
      <c r="CU472" s="85"/>
      <c r="CV472" s="85"/>
      <c r="CW472" s="85"/>
      <c r="CX472" s="85"/>
      <c r="CY472" s="85"/>
      <c r="CZ472" s="85"/>
      <c r="DA472" s="85"/>
      <c r="DB472" s="85"/>
      <c r="DC472" s="85"/>
      <c r="DD472" s="85"/>
      <c r="DE472" s="85"/>
      <c r="DF472" s="85"/>
      <c r="DG472" s="85"/>
      <c r="DH472" s="85"/>
      <c r="DI472" s="85"/>
      <c r="DJ472" s="85"/>
      <c r="DK472" s="85"/>
      <c r="DL472" s="85"/>
      <c r="DM472" s="85"/>
      <c r="DN472" s="85"/>
      <c r="DO472" s="85"/>
      <c r="DP472" s="85"/>
      <c r="DQ472" s="85"/>
      <c r="DR472" s="85"/>
      <c r="DS472" s="85"/>
      <c r="DT472" s="85"/>
      <c r="DU472" s="85"/>
      <c r="DV472" s="85"/>
      <c r="DW472" s="85"/>
      <c r="DX472" s="85"/>
      <c r="DY472" s="85"/>
      <c r="DZ472" s="85"/>
      <c r="EA472" s="85"/>
      <c r="EB472" s="85"/>
      <c r="EC472" s="85"/>
      <c r="ED472" s="85"/>
      <c r="EE472" s="85"/>
      <c r="EF472" s="85"/>
      <c r="EG472" s="85"/>
      <c r="EH472" s="85"/>
      <c r="EI472" s="85"/>
      <c r="EJ472" s="85"/>
      <c r="EK472" s="85"/>
      <c r="EL472" s="85"/>
      <c r="EM472" s="85"/>
      <c r="EN472" s="85"/>
      <c r="EO472" s="85"/>
      <c r="EP472" s="85"/>
      <c r="EQ472" s="85"/>
      <c r="ER472" s="85"/>
      <c r="ES472" s="85"/>
      <c r="ET472" s="85"/>
      <c r="EU472" s="85"/>
      <c r="EV472" s="85"/>
      <c r="EW472" s="85"/>
      <c r="EX472" s="85"/>
      <c r="EY472" s="85"/>
      <c r="EZ472" s="85"/>
      <c r="FA472" s="85"/>
      <c r="FB472" s="85"/>
      <c r="FC472" s="85"/>
      <c r="FD472" s="85"/>
      <c r="FE472" s="85"/>
      <c r="FF472" s="85"/>
      <c r="FG472" s="85"/>
      <c r="FH472" s="85"/>
      <c r="FI472" s="85"/>
      <c r="FJ472" s="85"/>
      <c r="FK472" s="85"/>
      <c r="FL472" s="85"/>
      <c r="FM472" s="85"/>
      <c r="FN472" s="85"/>
      <c r="FO472" s="85"/>
      <c r="FP472" s="85"/>
      <c r="FQ472" s="85"/>
      <c r="FR472" s="85"/>
      <c r="FS472" s="85"/>
      <c r="FT472" s="85"/>
      <c r="FU472" s="85"/>
      <c r="FV472" s="85"/>
      <c r="FW472" s="85"/>
      <c r="FX472" s="85"/>
      <c r="FY472" s="85"/>
      <c r="FZ472" s="85"/>
      <c r="GA472" s="85"/>
      <c r="GB472" s="85"/>
      <c r="GC472" s="85"/>
      <c r="GD472" s="85"/>
      <c r="GE472" s="85"/>
      <c r="GF472" s="85"/>
      <c r="GG472" s="85"/>
      <c r="GH472" s="85"/>
      <c r="GI472" s="85"/>
      <c r="GJ472" s="85"/>
      <c r="GK472" s="85"/>
      <c r="GL472" s="85"/>
      <c r="GM472" s="85"/>
      <c r="GN472" s="85"/>
      <c r="GO472" s="85"/>
      <c r="GP472" s="85"/>
      <c r="GQ472" s="85"/>
      <c r="GR472" s="85"/>
      <c r="GS472" s="85"/>
      <c r="GT472" s="85"/>
      <c r="GU472" s="85"/>
      <c r="GV472" s="85"/>
      <c r="GW472" s="85"/>
      <c r="GX472" s="85"/>
      <c r="GY472" s="85"/>
      <c r="GZ472" s="85"/>
      <c r="HA472" s="85"/>
      <c r="HB472" s="85"/>
      <c r="HC472" s="85"/>
      <c r="HD472" s="85"/>
      <c r="HE472" s="85"/>
      <c r="HF472" s="85"/>
      <c r="HG472" s="85"/>
      <c r="HH472" s="85"/>
      <c r="HI472" s="85"/>
      <c r="HJ472" s="85"/>
      <c r="HK472" s="85"/>
      <c r="HL472" s="85"/>
      <c r="HM472" s="85"/>
      <c r="HN472" s="85"/>
      <c r="HO472" s="85"/>
      <c r="HP472" s="85"/>
      <c r="HQ472" s="85"/>
      <c r="HR472" s="85"/>
      <c r="HS472" s="85"/>
      <c r="HT472" s="85"/>
      <c r="HU472" s="85"/>
      <c r="HV472" s="85"/>
      <c r="HW472" s="85"/>
      <c r="HX472" s="85"/>
      <c r="HY472" s="85"/>
      <c r="HZ472" s="85"/>
      <c r="IA472" s="85"/>
      <c r="IB472" s="85"/>
      <c r="IC472" s="85"/>
      <c r="ID472" s="85"/>
      <c r="IE472" s="85"/>
      <c r="IF472" s="85"/>
      <c r="IG472" s="85"/>
      <c r="IH472" s="85"/>
      <c r="II472" s="85"/>
      <c r="IJ472" s="85"/>
      <c r="IK472" s="85"/>
      <c r="IL472" s="85"/>
      <c r="IM472" s="85"/>
      <c r="IN472" s="85"/>
      <c r="IO472" s="85"/>
      <c r="IP472" s="85"/>
      <c r="IQ472" s="85"/>
      <c r="IR472" s="85"/>
      <c r="IS472" s="85"/>
      <c r="IT472" s="85"/>
      <c r="IU472" s="85"/>
      <c r="IV472" s="85"/>
    </row>
    <row r="473" spans="1:256" s="86" customFormat="1" ht="15" customHeight="1">
      <c r="A473" s="104">
        <v>2070109</v>
      </c>
      <c r="B473" s="105" t="s">
        <v>379</v>
      </c>
      <c r="C473" s="103">
        <v>520</v>
      </c>
      <c r="D473" s="85"/>
      <c r="E473" s="88"/>
      <c r="F473" s="85"/>
      <c r="G473" s="85"/>
      <c r="H473" s="85"/>
      <c r="I473" s="85"/>
      <c r="J473" s="85"/>
      <c r="K473" s="85"/>
      <c r="L473" s="85"/>
      <c r="M473" s="85"/>
      <c r="N473" s="85"/>
      <c r="O473" s="85"/>
      <c r="P473" s="85"/>
      <c r="Q473" s="85"/>
      <c r="R473" s="85"/>
      <c r="S473" s="85"/>
      <c r="T473" s="85"/>
      <c r="U473" s="85"/>
      <c r="V473" s="85"/>
      <c r="W473" s="85"/>
      <c r="X473" s="85"/>
      <c r="Y473" s="85"/>
      <c r="Z473" s="85"/>
      <c r="AA473" s="85"/>
      <c r="AB473" s="85"/>
      <c r="AC473" s="85"/>
      <c r="AD473" s="85"/>
      <c r="AE473" s="85"/>
      <c r="AF473" s="85"/>
      <c r="AG473" s="85"/>
      <c r="AH473" s="85"/>
      <c r="AI473" s="85"/>
      <c r="AJ473" s="85"/>
      <c r="AK473" s="85"/>
      <c r="AL473" s="85"/>
      <c r="AM473" s="85"/>
      <c r="AN473" s="85"/>
      <c r="AO473" s="85"/>
      <c r="AP473" s="85"/>
      <c r="AQ473" s="85"/>
      <c r="AR473" s="85"/>
      <c r="AS473" s="85"/>
      <c r="AT473" s="85"/>
      <c r="AU473" s="85"/>
      <c r="AV473" s="85"/>
      <c r="AW473" s="85"/>
      <c r="AX473" s="85"/>
      <c r="AY473" s="85"/>
      <c r="AZ473" s="85"/>
      <c r="BA473" s="85"/>
      <c r="BB473" s="85"/>
      <c r="BC473" s="85"/>
      <c r="BD473" s="85"/>
      <c r="BE473" s="85"/>
      <c r="BF473" s="85"/>
      <c r="BG473" s="85"/>
      <c r="BH473" s="85"/>
      <c r="BI473" s="85"/>
      <c r="BJ473" s="85"/>
      <c r="BK473" s="85"/>
      <c r="BL473" s="85"/>
      <c r="BM473" s="85"/>
      <c r="BN473" s="85"/>
      <c r="BO473" s="85"/>
      <c r="BP473" s="85"/>
      <c r="BQ473" s="85"/>
      <c r="BR473" s="85"/>
      <c r="BS473" s="85"/>
      <c r="BT473" s="85"/>
      <c r="BU473" s="85"/>
      <c r="BV473" s="85"/>
      <c r="BW473" s="85"/>
      <c r="BX473" s="85"/>
      <c r="BY473" s="85"/>
      <c r="BZ473" s="85"/>
      <c r="CA473" s="85"/>
      <c r="CB473" s="85"/>
      <c r="CC473" s="85"/>
      <c r="CD473" s="85"/>
      <c r="CE473" s="85"/>
      <c r="CF473" s="85"/>
      <c r="CG473" s="85"/>
      <c r="CH473" s="85"/>
      <c r="CI473" s="85"/>
      <c r="CJ473" s="85"/>
      <c r="CK473" s="85"/>
      <c r="CL473" s="85"/>
      <c r="CM473" s="85"/>
      <c r="CN473" s="85"/>
      <c r="CO473" s="85"/>
      <c r="CP473" s="85"/>
      <c r="CQ473" s="85"/>
      <c r="CR473" s="85"/>
      <c r="CS473" s="85"/>
      <c r="CT473" s="85"/>
      <c r="CU473" s="85"/>
      <c r="CV473" s="85"/>
      <c r="CW473" s="85"/>
      <c r="CX473" s="85"/>
      <c r="CY473" s="85"/>
      <c r="CZ473" s="85"/>
      <c r="DA473" s="85"/>
      <c r="DB473" s="85"/>
      <c r="DC473" s="85"/>
      <c r="DD473" s="85"/>
      <c r="DE473" s="85"/>
      <c r="DF473" s="85"/>
      <c r="DG473" s="85"/>
      <c r="DH473" s="85"/>
      <c r="DI473" s="85"/>
      <c r="DJ473" s="85"/>
      <c r="DK473" s="85"/>
      <c r="DL473" s="85"/>
      <c r="DM473" s="85"/>
      <c r="DN473" s="85"/>
      <c r="DO473" s="85"/>
      <c r="DP473" s="85"/>
      <c r="DQ473" s="85"/>
      <c r="DR473" s="85"/>
      <c r="DS473" s="85"/>
      <c r="DT473" s="85"/>
      <c r="DU473" s="85"/>
      <c r="DV473" s="85"/>
      <c r="DW473" s="85"/>
      <c r="DX473" s="85"/>
      <c r="DY473" s="85"/>
      <c r="DZ473" s="85"/>
      <c r="EA473" s="85"/>
      <c r="EB473" s="85"/>
      <c r="EC473" s="85"/>
      <c r="ED473" s="85"/>
      <c r="EE473" s="85"/>
      <c r="EF473" s="85"/>
      <c r="EG473" s="85"/>
      <c r="EH473" s="85"/>
      <c r="EI473" s="85"/>
      <c r="EJ473" s="85"/>
      <c r="EK473" s="85"/>
      <c r="EL473" s="85"/>
      <c r="EM473" s="85"/>
      <c r="EN473" s="85"/>
      <c r="EO473" s="85"/>
      <c r="EP473" s="85"/>
      <c r="EQ473" s="85"/>
      <c r="ER473" s="85"/>
      <c r="ES473" s="85"/>
      <c r="ET473" s="85"/>
      <c r="EU473" s="85"/>
      <c r="EV473" s="85"/>
      <c r="EW473" s="85"/>
      <c r="EX473" s="85"/>
      <c r="EY473" s="85"/>
      <c r="EZ473" s="85"/>
      <c r="FA473" s="85"/>
      <c r="FB473" s="85"/>
      <c r="FC473" s="85"/>
      <c r="FD473" s="85"/>
      <c r="FE473" s="85"/>
      <c r="FF473" s="85"/>
      <c r="FG473" s="85"/>
      <c r="FH473" s="85"/>
      <c r="FI473" s="85"/>
      <c r="FJ473" s="85"/>
      <c r="FK473" s="85"/>
      <c r="FL473" s="85"/>
      <c r="FM473" s="85"/>
      <c r="FN473" s="85"/>
      <c r="FO473" s="85"/>
      <c r="FP473" s="85"/>
      <c r="FQ473" s="85"/>
      <c r="FR473" s="85"/>
      <c r="FS473" s="85"/>
      <c r="FT473" s="85"/>
      <c r="FU473" s="85"/>
      <c r="FV473" s="85"/>
      <c r="FW473" s="85"/>
      <c r="FX473" s="85"/>
      <c r="FY473" s="85"/>
      <c r="FZ473" s="85"/>
      <c r="GA473" s="85"/>
      <c r="GB473" s="85"/>
      <c r="GC473" s="85"/>
      <c r="GD473" s="85"/>
      <c r="GE473" s="85"/>
      <c r="GF473" s="85"/>
      <c r="GG473" s="85"/>
      <c r="GH473" s="85"/>
      <c r="GI473" s="85"/>
      <c r="GJ473" s="85"/>
      <c r="GK473" s="85"/>
      <c r="GL473" s="85"/>
      <c r="GM473" s="85"/>
      <c r="GN473" s="85"/>
      <c r="GO473" s="85"/>
      <c r="GP473" s="85"/>
      <c r="GQ473" s="85"/>
      <c r="GR473" s="85"/>
      <c r="GS473" s="85"/>
      <c r="GT473" s="85"/>
      <c r="GU473" s="85"/>
      <c r="GV473" s="85"/>
      <c r="GW473" s="85"/>
      <c r="GX473" s="85"/>
      <c r="GY473" s="85"/>
      <c r="GZ473" s="85"/>
      <c r="HA473" s="85"/>
      <c r="HB473" s="85"/>
      <c r="HC473" s="85"/>
      <c r="HD473" s="85"/>
      <c r="HE473" s="85"/>
      <c r="HF473" s="85"/>
      <c r="HG473" s="85"/>
      <c r="HH473" s="85"/>
      <c r="HI473" s="85"/>
      <c r="HJ473" s="85"/>
      <c r="HK473" s="85"/>
      <c r="HL473" s="85"/>
      <c r="HM473" s="85"/>
      <c r="HN473" s="85"/>
      <c r="HO473" s="85"/>
      <c r="HP473" s="85"/>
      <c r="HQ473" s="85"/>
      <c r="HR473" s="85"/>
      <c r="HS473" s="85"/>
      <c r="HT473" s="85"/>
      <c r="HU473" s="85"/>
      <c r="HV473" s="85"/>
      <c r="HW473" s="85"/>
      <c r="HX473" s="85"/>
      <c r="HY473" s="85"/>
      <c r="HZ473" s="85"/>
      <c r="IA473" s="85"/>
      <c r="IB473" s="85"/>
      <c r="IC473" s="85"/>
      <c r="ID473" s="85"/>
      <c r="IE473" s="85"/>
      <c r="IF473" s="85"/>
      <c r="IG473" s="85"/>
      <c r="IH473" s="85"/>
      <c r="II473" s="85"/>
      <c r="IJ473" s="85"/>
      <c r="IK473" s="85"/>
      <c r="IL473" s="85"/>
      <c r="IM473" s="85"/>
      <c r="IN473" s="85"/>
      <c r="IO473" s="85"/>
      <c r="IP473" s="85"/>
      <c r="IQ473" s="85"/>
      <c r="IR473" s="85"/>
      <c r="IS473" s="85"/>
      <c r="IT473" s="85"/>
      <c r="IU473" s="85"/>
      <c r="IV473" s="85"/>
    </row>
    <row r="474" spans="1:5" s="85" customFormat="1" ht="15" customHeight="1">
      <c r="A474" s="104">
        <v>2070110</v>
      </c>
      <c r="B474" s="105" t="s">
        <v>380</v>
      </c>
      <c r="C474" s="103"/>
      <c r="E474" s="87"/>
    </row>
    <row r="475" spans="1:5" s="85" customFormat="1" ht="15" customHeight="1">
      <c r="A475" s="104">
        <v>2070111</v>
      </c>
      <c r="B475" s="105" t="s">
        <v>381</v>
      </c>
      <c r="C475" s="103"/>
      <c r="E475" s="87"/>
    </row>
    <row r="476" spans="1:5" s="85" customFormat="1" ht="15" customHeight="1">
      <c r="A476" s="104">
        <v>2070112</v>
      </c>
      <c r="B476" s="105" t="s">
        <v>382</v>
      </c>
      <c r="C476" s="103"/>
      <c r="E476" s="87"/>
    </row>
    <row r="477" spans="1:5" s="85" customFormat="1" ht="15" customHeight="1">
      <c r="A477" s="104">
        <v>2070113</v>
      </c>
      <c r="B477" s="105" t="s">
        <v>383</v>
      </c>
      <c r="C477" s="103"/>
      <c r="E477" s="87"/>
    </row>
    <row r="478" spans="1:5" s="85" customFormat="1" ht="15" customHeight="1">
      <c r="A478" s="104">
        <v>2070114</v>
      </c>
      <c r="B478" s="105" t="s">
        <v>384</v>
      </c>
      <c r="C478" s="103"/>
      <c r="E478" s="87"/>
    </row>
    <row r="479" spans="1:5" s="85" customFormat="1" ht="15" customHeight="1">
      <c r="A479" s="104">
        <v>2070199</v>
      </c>
      <c r="B479" s="105" t="s">
        <v>385</v>
      </c>
      <c r="C479" s="103">
        <v>70</v>
      </c>
      <c r="E479" s="87"/>
    </row>
    <row r="480" spans="1:5" s="85" customFormat="1" ht="15" customHeight="1">
      <c r="A480" s="104">
        <v>20702</v>
      </c>
      <c r="B480" s="105" t="s">
        <v>386</v>
      </c>
      <c r="C480" s="103">
        <f>SUM(C481:C487)</f>
        <v>3</v>
      </c>
      <c r="E480" s="87"/>
    </row>
    <row r="481" spans="1:5" s="85" customFormat="1" ht="15" customHeight="1">
      <c r="A481" s="104">
        <v>2070201</v>
      </c>
      <c r="B481" s="105" t="s">
        <v>67</v>
      </c>
      <c r="C481" s="103"/>
      <c r="E481" s="87"/>
    </row>
    <row r="482" spans="1:5" s="85" customFormat="1" ht="15" customHeight="1">
      <c r="A482" s="104">
        <v>2070202</v>
      </c>
      <c r="B482" s="105" t="s">
        <v>68</v>
      </c>
      <c r="C482" s="103"/>
      <c r="E482" s="87"/>
    </row>
    <row r="483" spans="1:5" s="85" customFormat="1" ht="15" customHeight="1">
      <c r="A483" s="104">
        <v>2070203</v>
      </c>
      <c r="B483" s="105" t="s">
        <v>69</v>
      </c>
      <c r="C483" s="103"/>
      <c r="E483" s="87"/>
    </row>
    <row r="484" spans="1:5" s="85" customFormat="1" ht="15" customHeight="1">
      <c r="A484" s="104">
        <v>2070204</v>
      </c>
      <c r="B484" s="105" t="s">
        <v>387</v>
      </c>
      <c r="C484" s="103"/>
      <c r="E484" s="87"/>
    </row>
    <row r="485" spans="1:5" s="85" customFormat="1" ht="15" customHeight="1">
      <c r="A485" s="104">
        <v>2070205</v>
      </c>
      <c r="B485" s="105" t="s">
        <v>388</v>
      </c>
      <c r="C485" s="103"/>
      <c r="E485" s="87"/>
    </row>
    <row r="486" spans="1:5" s="85" customFormat="1" ht="15" customHeight="1">
      <c r="A486" s="104">
        <v>2070206</v>
      </c>
      <c r="B486" s="105" t="s">
        <v>389</v>
      </c>
      <c r="C486" s="103"/>
      <c r="E486" s="87"/>
    </row>
    <row r="487" spans="1:5" s="85" customFormat="1" ht="15" customHeight="1">
      <c r="A487" s="104">
        <v>2070299</v>
      </c>
      <c r="B487" s="105" t="s">
        <v>390</v>
      </c>
      <c r="C487" s="103">
        <v>3</v>
      </c>
      <c r="E487" s="87"/>
    </row>
    <row r="488" spans="1:5" s="85" customFormat="1" ht="15" customHeight="1">
      <c r="A488" s="104">
        <v>20703</v>
      </c>
      <c r="B488" s="105" t="s">
        <v>391</v>
      </c>
      <c r="C488" s="103">
        <f>SUM(C489:C498)</f>
        <v>24</v>
      </c>
      <c r="E488" s="87"/>
    </row>
    <row r="489" spans="1:5" s="85" customFormat="1" ht="15" customHeight="1">
      <c r="A489" s="104">
        <v>2070301</v>
      </c>
      <c r="B489" s="105" t="s">
        <v>67</v>
      </c>
      <c r="C489" s="103"/>
      <c r="E489" s="87"/>
    </row>
    <row r="490" spans="1:5" s="85" customFormat="1" ht="15" customHeight="1">
      <c r="A490" s="104">
        <v>2070302</v>
      </c>
      <c r="B490" s="105" t="s">
        <v>68</v>
      </c>
      <c r="C490" s="103"/>
      <c r="E490" s="87"/>
    </row>
    <row r="491" spans="1:5" s="85" customFormat="1" ht="15" customHeight="1">
      <c r="A491" s="104">
        <v>2070303</v>
      </c>
      <c r="B491" s="105" t="s">
        <v>69</v>
      </c>
      <c r="C491" s="103"/>
      <c r="E491" s="87"/>
    </row>
    <row r="492" spans="1:5" s="85" customFormat="1" ht="15" customHeight="1">
      <c r="A492" s="104">
        <v>2070304</v>
      </c>
      <c r="B492" s="105" t="s">
        <v>392</v>
      </c>
      <c r="C492" s="103"/>
      <c r="E492" s="87"/>
    </row>
    <row r="493" spans="1:5" s="85" customFormat="1" ht="15" customHeight="1">
      <c r="A493" s="104">
        <v>2070305</v>
      </c>
      <c r="B493" s="105" t="s">
        <v>393</v>
      </c>
      <c r="C493" s="103">
        <v>13</v>
      </c>
      <c r="E493" s="87"/>
    </row>
    <row r="494" spans="1:5" s="85" customFormat="1" ht="15" customHeight="1">
      <c r="A494" s="104">
        <v>2070306</v>
      </c>
      <c r="B494" s="105" t="s">
        <v>394</v>
      </c>
      <c r="C494" s="103"/>
      <c r="E494" s="87"/>
    </row>
    <row r="495" spans="1:5" s="85" customFormat="1" ht="15" customHeight="1">
      <c r="A495" s="104">
        <v>2070307</v>
      </c>
      <c r="B495" s="105" t="s">
        <v>395</v>
      </c>
      <c r="C495" s="103"/>
      <c r="E495" s="87"/>
    </row>
    <row r="496" spans="1:5" s="85" customFormat="1" ht="15" customHeight="1">
      <c r="A496" s="104">
        <v>2070308</v>
      </c>
      <c r="B496" s="105" t="s">
        <v>396</v>
      </c>
      <c r="C496" s="103">
        <v>7</v>
      </c>
      <c r="E496" s="87"/>
    </row>
    <row r="497" spans="1:5" s="85" customFormat="1" ht="15" customHeight="1">
      <c r="A497" s="104">
        <v>2070309</v>
      </c>
      <c r="B497" s="105" t="s">
        <v>397</v>
      </c>
      <c r="C497" s="103"/>
      <c r="E497" s="87"/>
    </row>
    <row r="498" spans="1:5" s="85" customFormat="1" ht="15" customHeight="1">
      <c r="A498" s="104">
        <v>2070399</v>
      </c>
      <c r="B498" s="105" t="s">
        <v>398</v>
      </c>
      <c r="C498" s="103">
        <v>4</v>
      </c>
      <c r="E498" s="87"/>
    </row>
    <row r="499" spans="1:5" s="85" customFormat="1" ht="15" customHeight="1">
      <c r="A499" s="104">
        <v>20706</v>
      </c>
      <c r="B499" s="105" t="s">
        <v>399</v>
      </c>
      <c r="C499" s="103">
        <f>SUM(C500:C507)</f>
        <v>0</v>
      </c>
      <c r="E499" s="87"/>
    </row>
    <row r="500" spans="1:5" s="85" customFormat="1" ht="15" customHeight="1">
      <c r="A500" s="104">
        <v>2070601</v>
      </c>
      <c r="B500" s="105" t="s">
        <v>67</v>
      </c>
      <c r="C500" s="103"/>
      <c r="E500" s="87"/>
    </row>
    <row r="501" spans="1:5" s="85" customFormat="1" ht="15" customHeight="1">
      <c r="A501" s="104">
        <v>2070602</v>
      </c>
      <c r="B501" s="105" t="s">
        <v>68</v>
      </c>
      <c r="C501" s="103"/>
      <c r="E501" s="87"/>
    </row>
    <row r="502" spans="1:5" s="85" customFormat="1" ht="15" customHeight="1">
      <c r="A502" s="104">
        <v>2070603</v>
      </c>
      <c r="B502" s="105" t="s">
        <v>69</v>
      </c>
      <c r="C502" s="103"/>
      <c r="E502" s="87"/>
    </row>
    <row r="503" spans="1:5" s="85" customFormat="1" ht="15" customHeight="1">
      <c r="A503" s="104">
        <v>2070604</v>
      </c>
      <c r="B503" s="105" t="s">
        <v>400</v>
      </c>
      <c r="C503" s="103"/>
      <c r="E503" s="87"/>
    </row>
    <row r="504" spans="1:5" s="85" customFormat="1" ht="15" customHeight="1">
      <c r="A504" s="104">
        <v>2070605</v>
      </c>
      <c r="B504" s="105" t="s">
        <v>401</v>
      </c>
      <c r="C504" s="103"/>
      <c r="E504" s="87"/>
    </row>
    <row r="505" spans="1:5" s="85" customFormat="1" ht="15" customHeight="1">
      <c r="A505" s="104">
        <v>2070606</v>
      </c>
      <c r="B505" s="105" t="s">
        <v>402</v>
      </c>
      <c r="C505" s="103"/>
      <c r="E505" s="87"/>
    </row>
    <row r="506" spans="1:5" s="85" customFormat="1" ht="15" customHeight="1">
      <c r="A506" s="104">
        <v>2070607</v>
      </c>
      <c r="B506" s="105" t="s">
        <v>403</v>
      </c>
      <c r="C506" s="103"/>
      <c r="E506" s="87"/>
    </row>
    <row r="507" spans="1:5" s="85" customFormat="1" ht="15" customHeight="1">
      <c r="A507" s="104">
        <v>2070699</v>
      </c>
      <c r="B507" s="105" t="s">
        <v>404</v>
      </c>
      <c r="C507" s="103"/>
      <c r="E507" s="87"/>
    </row>
    <row r="508" spans="1:5" s="85" customFormat="1" ht="15" customHeight="1">
      <c r="A508" s="104">
        <v>20708</v>
      </c>
      <c r="B508" s="105" t="s">
        <v>405</v>
      </c>
      <c r="C508" s="103">
        <f>SUM(C509:C515)</f>
        <v>0</v>
      </c>
      <c r="E508" s="87"/>
    </row>
    <row r="509" spans="1:5" s="85" customFormat="1" ht="15" customHeight="1">
      <c r="A509" s="104">
        <v>2070801</v>
      </c>
      <c r="B509" s="105" t="s">
        <v>67</v>
      </c>
      <c r="C509" s="103"/>
      <c r="E509" s="87"/>
    </row>
    <row r="510" spans="1:5" s="85" customFormat="1" ht="15" customHeight="1">
      <c r="A510" s="104">
        <v>2070802</v>
      </c>
      <c r="B510" s="105" t="s">
        <v>68</v>
      </c>
      <c r="C510" s="103"/>
      <c r="E510" s="87"/>
    </row>
    <row r="511" spans="1:5" s="85" customFormat="1" ht="15" customHeight="1">
      <c r="A511" s="104">
        <v>2070803</v>
      </c>
      <c r="B511" s="105" t="s">
        <v>69</v>
      </c>
      <c r="C511" s="103"/>
      <c r="E511" s="87"/>
    </row>
    <row r="512" spans="1:5" s="85" customFormat="1" ht="15" customHeight="1">
      <c r="A512" s="104">
        <v>2070806</v>
      </c>
      <c r="B512" s="105" t="s">
        <v>406</v>
      </c>
      <c r="C512" s="103"/>
      <c r="E512" s="87"/>
    </row>
    <row r="513" spans="1:5" s="85" customFormat="1" ht="15" customHeight="1">
      <c r="A513" s="104">
        <v>2070807</v>
      </c>
      <c r="B513" s="105" t="s">
        <v>407</v>
      </c>
      <c r="C513" s="103"/>
      <c r="E513" s="87"/>
    </row>
    <row r="514" spans="1:5" s="85" customFormat="1" ht="15" customHeight="1">
      <c r="A514" s="104">
        <v>2070808</v>
      </c>
      <c r="B514" s="105" t="s">
        <v>408</v>
      </c>
      <c r="C514" s="103"/>
      <c r="E514" s="87"/>
    </row>
    <row r="515" spans="1:5" s="85" customFormat="1" ht="15" customHeight="1">
      <c r="A515" s="104">
        <v>2070899</v>
      </c>
      <c r="B515" s="105" t="s">
        <v>409</v>
      </c>
      <c r="C515" s="103"/>
      <c r="E515" s="87"/>
    </row>
    <row r="516" spans="1:5" s="85" customFormat="1" ht="15" customHeight="1">
      <c r="A516" s="104">
        <v>20799</v>
      </c>
      <c r="B516" s="105" t="s">
        <v>410</v>
      </c>
      <c r="C516" s="103">
        <f>SUM(C517:C519)</f>
        <v>14</v>
      </c>
      <c r="E516" s="87"/>
    </row>
    <row r="517" spans="1:5" s="85" customFormat="1" ht="15" customHeight="1">
      <c r="A517" s="104">
        <v>2079902</v>
      </c>
      <c r="B517" s="105" t="s">
        <v>411</v>
      </c>
      <c r="C517" s="103"/>
      <c r="E517" s="87"/>
    </row>
    <row r="518" spans="1:5" s="85" customFormat="1" ht="15" customHeight="1">
      <c r="A518" s="104">
        <v>2079903</v>
      </c>
      <c r="B518" s="105" t="s">
        <v>412</v>
      </c>
      <c r="C518" s="103"/>
      <c r="E518" s="87"/>
    </row>
    <row r="519" spans="1:5" s="85" customFormat="1" ht="15" customHeight="1">
      <c r="A519" s="104">
        <v>2079999</v>
      </c>
      <c r="B519" s="105" t="s">
        <v>413</v>
      </c>
      <c r="C519" s="103">
        <v>14</v>
      </c>
      <c r="E519" s="87"/>
    </row>
    <row r="520" spans="1:256" s="86" customFormat="1" ht="15" customHeight="1">
      <c r="A520" s="104">
        <v>208</v>
      </c>
      <c r="B520" s="105" t="s">
        <v>414</v>
      </c>
      <c r="C520" s="103">
        <f>SUM(C521,C540,C548,C550,C559,C563,C573,C582,C589,C597,C606,C612,C615,C618,C621,C624,C627,C631,C635,C643,C646)</f>
        <v>12600</v>
      </c>
      <c r="D520" s="85">
        <v>12600</v>
      </c>
      <c r="E520" s="88">
        <f>D520-C520</f>
        <v>0</v>
      </c>
      <c r="F520" s="85"/>
      <c r="G520" s="85"/>
      <c r="H520" s="85"/>
      <c r="I520" s="85"/>
      <c r="J520" s="85"/>
      <c r="K520" s="85"/>
      <c r="L520" s="85"/>
      <c r="M520" s="85"/>
      <c r="N520" s="85"/>
      <c r="O520" s="85"/>
      <c r="P520" s="85"/>
      <c r="Q520" s="85"/>
      <c r="R520" s="85"/>
      <c r="S520" s="85"/>
      <c r="T520" s="85"/>
      <c r="U520" s="85"/>
      <c r="V520" s="85"/>
      <c r="W520" s="85"/>
      <c r="X520" s="85"/>
      <c r="Y520" s="85"/>
      <c r="Z520" s="85"/>
      <c r="AA520" s="85"/>
      <c r="AB520" s="85"/>
      <c r="AC520" s="85"/>
      <c r="AD520" s="85"/>
      <c r="AE520" s="85"/>
      <c r="AF520" s="85"/>
      <c r="AG520" s="85"/>
      <c r="AH520" s="85"/>
      <c r="AI520" s="85"/>
      <c r="AJ520" s="85"/>
      <c r="AK520" s="85"/>
      <c r="AL520" s="85"/>
      <c r="AM520" s="85"/>
      <c r="AN520" s="85"/>
      <c r="AO520" s="85"/>
      <c r="AP520" s="85"/>
      <c r="AQ520" s="85"/>
      <c r="AR520" s="85"/>
      <c r="AS520" s="85"/>
      <c r="AT520" s="85"/>
      <c r="AU520" s="85"/>
      <c r="AV520" s="85"/>
      <c r="AW520" s="85"/>
      <c r="AX520" s="85"/>
      <c r="AY520" s="85"/>
      <c r="AZ520" s="85"/>
      <c r="BA520" s="85"/>
      <c r="BB520" s="85"/>
      <c r="BC520" s="85"/>
      <c r="BD520" s="85"/>
      <c r="BE520" s="85"/>
      <c r="BF520" s="85"/>
      <c r="BG520" s="85"/>
      <c r="BH520" s="85"/>
      <c r="BI520" s="85"/>
      <c r="BJ520" s="85"/>
      <c r="BK520" s="85"/>
      <c r="BL520" s="85"/>
      <c r="BM520" s="85"/>
      <c r="BN520" s="85"/>
      <c r="BO520" s="85"/>
      <c r="BP520" s="85"/>
      <c r="BQ520" s="85"/>
      <c r="BR520" s="85"/>
      <c r="BS520" s="85"/>
      <c r="BT520" s="85"/>
      <c r="BU520" s="85"/>
      <c r="BV520" s="85"/>
      <c r="BW520" s="85"/>
      <c r="BX520" s="85"/>
      <c r="BY520" s="85"/>
      <c r="BZ520" s="85"/>
      <c r="CA520" s="85"/>
      <c r="CB520" s="85"/>
      <c r="CC520" s="85"/>
      <c r="CD520" s="85"/>
      <c r="CE520" s="85"/>
      <c r="CF520" s="85"/>
      <c r="CG520" s="85"/>
      <c r="CH520" s="85"/>
      <c r="CI520" s="85"/>
      <c r="CJ520" s="85"/>
      <c r="CK520" s="85"/>
      <c r="CL520" s="85"/>
      <c r="CM520" s="85"/>
      <c r="CN520" s="85"/>
      <c r="CO520" s="85"/>
      <c r="CP520" s="85"/>
      <c r="CQ520" s="85"/>
      <c r="CR520" s="85"/>
      <c r="CS520" s="85"/>
      <c r="CT520" s="85"/>
      <c r="CU520" s="85"/>
      <c r="CV520" s="85"/>
      <c r="CW520" s="85"/>
      <c r="CX520" s="85"/>
      <c r="CY520" s="85"/>
      <c r="CZ520" s="85"/>
      <c r="DA520" s="85"/>
      <c r="DB520" s="85"/>
      <c r="DC520" s="85"/>
      <c r="DD520" s="85"/>
      <c r="DE520" s="85"/>
      <c r="DF520" s="85"/>
      <c r="DG520" s="85"/>
      <c r="DH520" s="85"/>
      <c r="DI520" s="85"/>
      <c r="DJ520" s="85"/>
      <c r="DK520" s="85"/>
      <c r="DL520" s="85"/>
      <c r="DM520" s="85"/>
      <c r="DN520" s="85"/>
      <c r="DO520" s="85"/>
      <c r="DP520" s="85"/>
      <c r="DQ520" s="85"/>
      <c r="DR520" s="85"/>
      <c r="DS520" s="85"/>
      <c r="DT520" s="85"/>
      <c r="DU520" s="85"/>
      <c r="DV520" s="85"/>
      <c r="DW520" s="85"/>
      <c r="DX520" s="85"/>
      <c r="DY520" s="85"/>
      <c r="DZ520" s="85"/>
      <c r="EA520" s="85"/>
      <c r="EB520" s="85"/>
      <c r="EC520" s="85"/>
      <c r="ED520" s="85"/>
      <c r="EE520" s="85"/>
      <c r="EF520" s="85"/>
      <c r="EG520" s="85"/>
      <c r="EH520" s="85"/>
      <c r="EI520" s="85"/>
      <c r="EJ520" s="85"/>
      <c r="EK520" s="85"/>
      <c r="EL520" s="85"/>
      <c r="EM520" s="85"/>
      <c r="EN520" s="85"/>
      <c r="EO520" s="85"/>
      <c r="EP520" s="85"/>
      <c r="EQ520" s="85"/>
      <c r="ER520" s="85"/>
      <c r="ES520" s="85"/>
      <c r="ET520" s="85"/>
      <c r="EU520" s="85"/>
      <c r="EV520" s="85"/>
      <c r="EW520" s="85"/>
      <c r="EX520" s="85"/>
      <c r="EY520" s="85"/>
      <c r="EZ520" s="85"/>
      <c r="FA520" s="85"/>
      <c r="FB520" s="85"/>
      <c r="FC520" s="85"/>
      <c r="FD520" s="85"/>
      <c r="FE520" s="85"/>
      <c r="FF520" s="85"/>
      <c r="FG520" s="85"/>
      <c r="FH520" s="85"/>
      <c r="FI520" s="85"/>
      <c r="FJ520" s="85"/>
      <c r="FK520" s="85"/>
      <c r="FL520" s="85"/>
      <c r="FM520" s="85"/>
      <c r="FN520" s="85"/>
      <c r="FO520" s="85"/>
      <c r="FP520" s="85"/>
      <c r="FQ520" s="85"/>
      <c r="FR520" s="85"/>
      <c r="FS520" s="85"/>
      <c r="FT520" s="85"/>
      <c r="FU520" s="85"/>
      <c r="FV520" s="85"/>
      <c r="FW520" s="85"/>
      <c r="FX520" s="85"/>
      <c r="FY520" s="85"/>
      <c r="FZ520" s="85"/>
      <c r="GA520" s="85"/>
      <c r="GB520" s="85"/>
      <c r="GC520" s="85"/>
      <c r="GD520" s="85"/>
      <c r="GE520" s="85"/>
      <c r="GF520" s="85"/>
      <c r="GG520" s="85"/>
      <c r="GH520" s="85"/>
      <c r="GI520" s="85"/>
      <c r="GJ520" s="85"/>
      <c r="GK520" s="85"/>
      <c r="GL520" s="85"/>
      <c r="GM520" s="85"/>
      <c r="GN520" s="85"/>
      <c r="GO520" s="85"/>
      <c r="GP520" s="85"/>
      <c r="GQ520" s="85"/>
      <c r="GR520" s="85"/>
      <c r="GS520" s="85"/>
      <c r="GT520" s="85"/>
      <c r="GU520" s="85"/>
      <c r="GV520" s="85"/>
      <c r="GW520" s="85"/>
      <c r="GX520" s="85"/>
      <c r="GY520" s="85"/>
      <c r="GZ520" s="85"/>
      <c r="HA520" s="85"/>
      <c r="HB520" s="85"/>
      <c r="HC520" s="85"/>
      <c r="HD520" s="85"/>
      <c r="HE520" s="85"/>
      <c r="HF520" s="85"/>
      <c r="HG520" s="85"/>
      <c r="HH520" s="85"/>
      <c r="HI520" s="85"/>
      <c r="HJ520" s="85"/>
      <c r="HK520" s="85"/>
      <c r="HL520" s="85"/>
      <c r="HM520" s="85"/>
      <c r="HN520" s="85"/>
      <c r="HO520" s="85"/>
      <c r="HP520" s="85"/>
      <c r="HQ520" s="85"/>
      <c r="HR520" s="85"/>
      <c r="HS520" s="85"/>
      <c r="HT520" s="85"/>
      <c r="HU520" s="85"/>
      <c r="HV520" s="85"/>
      <c r="HW520" s="85"/>
      <c r="HX520" s="85"/>
      <c r="HY520" s="85"/>
      <c r="HZ520" s="85"/>
      <c r="IA520" s="85"/>
      <c r="IB520" s="85"/>
      <c r="IC520" s="85"/>
      <c r="ID520" s="85"/>
      <c r="IE520" s="85"/>
      <c r="IF520" s="85"/>
      <c r="IG520" s="85"/>
      <c r="IH520" s="85"/>
      <c r="II520" s="85"/>
      <c r="IJ520" s="85"/>
      <c r="IK520" s="85"/>
      <c r="IL520" s="85"/>
      <c r="IM520" s="85"/>
      <c r="IN520" s="85"/>
      <c r="IO520" s="85"/>
      <c r="IP520" s="85"/>
      <c r="IQ520" s="85"/>
      <c r="IR520" s="85"/>
      <c r="IS520" s="85"/>
      <c r="IT520" s="85"/>
      <c r="IU520" s="85"/>
      <c r="IV520" s="85"/>
    </row>
    <row r="521" spans="1:5" s="85" customFormat="1" ht="15" customHeight="1">
      <c r="A521" s="104">
        <v>20801</v>
      </c>
      <c r="B521" s="105" t="s">
        <v>415</v>
      </c>
      <c r="C521" s="103">
        <f>SUM(C522:C539)</f>
        <v>1499</v>
      </c>
      <c r="E521" s="87"/>
    </row>
    <row r="522" spans="1:5" s="85" customFormat="1" ht="15" customHeight="1">
      <c r="A522" s="104">
        <v>2080101</v>
      </c>
      <c r="B522" s="105" t="s">
        <v>67</v>
      </c>
      <c r="C522" s="103">
        <v>697</v>
      </c>
      <c r="E522" s="87"/>
    </row>
    <row r="523" spans="1:5" s="85" customFormat="1" ht="15" customHeight="1">
      <c r="A523" s="104">
        <v>2080102</v>
      </c>
      <c r="B523" s="105" t="s">
        <v>68</v>
      </c>
      <c r="C523" s="103">
        <v>105</v>
      </c>
      <c r="E523" s="87"/>
    </row>
    <row r="524" spans="1:5" s="85" customFormat="1" ht="15" customHeight="1">
      <c r="A524" s="104">
        <v>2080103</v>
      </c>
      <c r="B524" s="105" t="s">
        <v>69</v>
      </c>
      <c r="C524" s="103"/>
      <c r="E524" s="87"/>
    </row>
    <row r="525" spans="1:5" s="85" customFormat="1" ht="15" customHeight="1">
      <c r="A525" s="104">
        <v>2080104</v>
      </c>
      <c r="B525" s="105" t="s">
        <v>416</v>
      </c>
      <c r="C525" s="103"/>
      <c r="E525" s="87"/>
    </row>
    <row r="526" spans="1:5" s="85" customFormat="1" ht="15" customHeight="1">
      <c r="A526" s="104">
        <v>2080105</v>
      </c>
      <c r="B526" s="105" t="s">
        <v>417</v>
      </c>
      <c r="C526" s="103"/>
      <c r="E526" s="87"/>
    </row>
    <row r="527" spans="1:5" s="85" customFormat="1" ht="15" customHeight="1">
      <c r="A527" s="104">
        <v>2080106</v>
      </c>
      <c r="B527" s="105" t="s">
        <v>418</v>
      </c>
      <c r="C527" s="103"/>
      <c r="E527" s="87"/>
    </row>
    <row r="528" spans="1:5" s="85" customFormat="1" ht="15" customHeight="1">
      <c r="A528" s="104">
        <v>2080107</v>
      </c>
      <c r="B528" s="105" t="s">
        <v>419</v>
      </c>
      <c r="C528" s="103"/>
      <c r="E528" s="87"/>
    </row>
    <row r="529" spans="1:5" s="85" customFormat="1" ht="15" customHeight="1">
      <c r="A529" s="104">
        <v>2080108</v>
      </c>
      <c r="B529" s="105" t="s">
        <v>108</v>
      </c>
      <c r="C529" s="103"/>
      <c r="E529" s="87"/>
    </row>
    <row r="530" spans="1:5" s="85" customFormat="1" ht="15" customHeight="1">
      <c r="A530" s="104">
        <v>2080109</v>
      </c>
      <c r="B530" s="105" t="s">
        <v>420</v>
      </c>
      <c r="C530" s="103"/>
      <c r="E530" s="87"/>
    </row>
    <row r="531" spans="1:5" s="85" customFormat="1" ht="15" customHeight="1">
      <c r="A531" s="104">
        <v>2080110</v>
      </c>
      <c r="B531" s="105" t="s">
        <v>421</v>
      </c>
      <c r="C531" s="103"/>
      <c r="E531" s="87"/>
    </row>
    <row r="532" spans="1:5" s="85" customFormat="1" ht="15" customHeight="1">
      <c r="A532" s="104">
        <v>2080111</v>
      </c>
      <c r="B532" s="105" t="s">
        <v>422</v>
      </c>
      <c r="C532" s="103"/>
      <c r="E532" s="87"/>
    </row>
    <row r="533" spans="1:5" s="85" customFormat="1" ht="15" customHeight="1">
      <c r="A533" s="104">
        <v>2080112</v>
      </c>
      <c r="B533" s="105" t="s">
        <v>423</v>
      </c>
      <c r="C533" s="103">
        <v>12</v>
      </c>
      <c r="E533" s="87"/>
    </row>
    <row r="534" spans="1:5" s="85" customFormat="1" ht="15" customHeight="1">
      <c r="A534" s="104">
        <v>2080113</v>
      </c>
      <c r="B534" s="105" t="s">
        <v>424</v>
      </c>
      <c r="C534" s="103"/>
      <c r="E534" s="87"/>
    </row>
    <row r="535" spans="1:5" s="85" customFormat="1" ht="15" customHeight="1">
      <c r="A535" s="104">
        <v>2080114</v>
      </c>
      <c r="B535" s="105" t="s">
        <v>425</v>
      </c>
      <c r="C535" s="103"/>
      <c r="E535" s="87"/>
    </row>
    <row r="536" spans="1:5" s="85" customFormat="1" ht="15" customHeight="1">
      <c r="A536" s="104">
        <v>2080115</v>
      </c>
      <c r="B536" s="105" t="s">
        <v>426</v>
      </c>
      <c r="C536" s="103"/>
      <c r="E536" s="87"/>
    </row>
    <row r="537" spans="1:5" s="85" customFormat="1" ht="15" customHeight="1">
      <c r="A537" s="104">
        <v>2080116</v>
      </c>
      <c r="B537" s="105" t="s">
        <v>427</v>
      </c>
      <c r="C537" s="103"/>
      <c r="E537" s="87"/>
    </row>
    <row r="538" spans="1:5" s="85" customFormat="1" ht="15" customHeight="1">
      <c r="A538" s="104">
        <v>2080150</v>
      </c>
      <c r="B538" s="105" t="s">
        <v>76</v>
      </c>
      <c r="C538" s="103"/>
      <c r="E538" s="87"/>
    </row>
    <row r="539" spans="1:5" s="85" customFormat="1" ht="15" customHeight="1">
      <c r="A539" s="104">
        <v>2080199</v>
      </c>
      <c r="B539" s="105" t="s">
        <v>428</v>
      </c>
      <c r="C539" s="103">
        <v>685</v>
      </c>
      <c r="E539" s="87"/>
    </row>
    <row r="540" spans="1:256" s="86" customFormat="1" ht="15" customHeight="1">
      <c r="A540" s="104">
        <v>20802</v>
      </c>
      <c r="B540" s="105" t="s">
        <v>429</v>
      </c>
      <c r="C540" s="103">
        <f>SUM(C541:C547)</f>
        <v>1000</v>
      </c>
      <c r="D540" s="85"/>
      <c r="E540" s="88"/>
      <c r="F540" s="85"/>
      <c r="G540" s="85"/>
      <c r="H540" s="85"/>
      <c r="I540" s="85"/>
      <c r="J540" s="85"/>
      <c r="K540" s="85"/>
      <c r="L540" s="85"/>
      <c r="M540" s="85"/>
      <c r="N540" s="85"/>
      <c r="O540" s="85"/>
      <c r="P540" s="85"/>
      <c r="Q540" s="85"/>
      <c r="R540" s="85"/>
      <c r="S540" s="85"/>
      <c r="T540" s="85"/>
      <c r="U540" s="85"/>
      <c r="V540" s="85"/>
      <c r="W540" s="85"/>
      <c r="X540" s="85"/>
      <c r="Y540" s="85"/>
      <c r="Z540" s="85"/>
      <c r="AA540" s="85"/>
      <c r="AB540" s="85"/>
      <c r="AC540" s="85"/>
      <c r="AD540" s="85"/>
      <c r="AE540" s="85"/>
      <c r="AF540" s="85"/>
      <c r="AG540" s="85"/>
      <c r="AH540" s="85"/>
      <c r="AI540" s="85"/>
      <c r="AJ540" s="85"/>
      <c r="AK540" s="85"/>
      <c r="AL540" s="85"/>
      <c r="AM540" s="85"/>
      <c r="AN540" s="85"/>
      <c r="AO540" s="85"/>
      <c r="AP540" s="85"/>
      <c r="AQ540" s="85"/>
      <c r="AR540" s="85"/>
      <c r="AS540" s="85"/>
      <c r="AT540" s="85"/>
      <c r="AU540" s="85"/>
      <c r="AV540" s="85"/>
      <c r="AW540" s="85"/>
      <c r="AX540" s="85"/>
      <c r="AY540" s="85"/>
      <c r="AZ540" s="85"/>
      <c r="BA540" s="85"/>
      <c r="BB540" s="85"/>
      <c r="BC540" s="85"/>
      <c r="BD540" s="85"/>
      <c r="BE540" s="85"/>
      <c r="BF540" s="85"/>
      <c r="BG540" s="85"/>
      <c r="BH540" s="85"/>
      <c r="BI540" s="85"/>
      <c r="BJ540" s="85"/>
      <c r="BK540" s="85"/>
      <c r="BL540" s="85"/>
      <c r="BM540" s="85"/>
      <c r="BN540" s="85"/>
      <c r="BO540" s="85"/>
      <c r="BP540" s="85"/>
      <c r="BQ540" s="85"/>
      <c r="BR540" s="85"/>
      <c r="BS540" s="85"/>
      <c r="BT540" s="85"/>
      <c r="BU540" s="85"/>
      <c r="BV540" s="85"/>
      <c r="BW540" s="85"/>
      <c r="BX540" s="85"/>
      <c r="BY540" s="85"/>
      <c r="BZ540" s="85"/>
      <c r="CA540" s="85"/>
      <c r="CB540" s="85"/>
      <c r="CC540" s="85"/>
      <c r="CD540" s="85"/>
      <c r="CE540" s="85"/>
      <c r="CF540" s="85"/>
      <c r="CG540" s="85"/>
      <c r="CH540" s="85"/>
      <c r="CI540" s="85"/>
      <c r="CJ540" s="85"/>
      <c r="CK540" s="85"/>
      <c r="CL540" s="85"/>
      <c r="CM540" s="85"/>
      <c r="CN540" s="85"/>
      <c r="CO540" s="85"/>
      <c r="CP540" s="85"/>
      <c r="CQ540" s="85"/>
      <c r="CR540" s="85"/>
      <c r="CS540" s="85"/>
      <c r="CT540" s="85"/>
      <c r="CU540" s="85"/>
      <c r="CV540" s="85"/>
      <c r="CW540" s="85"/>
      <c r="CX540" s="85"/>
      <c r="CY540" s="85"/>
      <c r="CZ540" s="85"/>
      <c r="DA540" s="85"/>
      <c r="DB540" s="85"/>
      <c r="DC540" s="85"/>
      <c r="DD540" s="85"/>
      <c r="DE540" s="85"/>
      <c r="DF540" s="85"/>
      <c r="DG540" s="85"/>
      <c r="DH540" s="85"/>
      <c r="DI540" s="85"/>
      <c r="DJ540" s="85"/>
      <c r="DK540" s="85"/>
      <c r="DL540" s="85"/>
      <c r="DM540" s="85"/>
      <c r="DN540" s="85"/>
      <c r="DO540" s="85"/>
      <c r="DP540" s="85"/>
      <c r="DQ540" s="85"/>
      <c r="DR540" s="85"/>
      <c r="DS540" s="85"/>
      <c r="DT540" s="85"/>
      <c r="DU540" s="85"/>
      <c r="DV540" s="85"/>
      <c r="DW540" s="85"/>
      <c r="DX540" s="85"/>
      <c r="DY540" s="85"/>
      <c r="DZ540" s="85"/>
      <c r="EA540" s="85"/>
      <c r="EB540" s="85"/>
      <c r="EC540" s="85"/>
      <c r="ED540" s="85"/>
      <c r="EE540" s="85"/>
      <c r="EF540" s="85"/>
      <c r="EG540" s="85"/>
      <c r="EH540" s="85"/>
      <c r="EI540" s="85"/>
      <c r="EJ540" s="85"/>
      <c r="EK540" s="85"/>
      <c r="EL540" s="85"/>
      <c r="EM540" s="85"/>
      <c r="EN540" s="85"/>
      <c r="EO540" s="85"/>
      <c r="EP540" s="85"/>
      <c r="EQ540" s="85"/>
      <c r="ER540" s="85"/>
      <c r="ES540" s="85"/>
      <c r="ET540" s="85"/>
      <c r="EU540" s="85"/>
      <c r="EV540" s="85"/>
      <c r="EW540" s="85"/>
      <c r="EX540" s="85"/>
      <c r="EY540" s="85"/>
      <c r="EZ540" s="85"/>
      <c r="FA540" s="85"/>
      <c r="FB540" s="85"/>
      <c r="FC540" s="85"/>
      <c r="FD540" s="85"/>
      <c r="FE540" s="85"/>
      <c r="FF540" s="85"/>
      <c r="FG540" s="85"/>
      <c r="FH540" s="85"/>
      <c r="FI540" s="85"/>
      <c r="FJ540" s="85"/>
      <c r="FK540" s="85"/>
      <c r="FL540" s="85"/>
      <c r="FM540" s="85"/>
      <c r="FN540" s="85"/>
      <c r="FO540" s="85"/>
      <c r="FP540" s="85"/>
      <c r="FQ540" s="85"/>
      <c r="FR540" s="85"/>
      <c r="FS540" s="85"/>
      <c r="FT540" s="85"/>
      <c r="FU540" s="85"/>
      <c r="FV540" s="85"/>
      <c r="FW540" s="85"/>
      <c r="FX540" s="85"/>
      <c r="FY540" s="85"/>
      <c r="FZ540" s="85"/>
      <c r="GA540" s="85"/>
      <c r="GB540" s="85"/>
      <c r="GC540" s="85"/>
      <c r="GD540" s="85"/>
      <c r="GE540" s="85"/>
      <c r="GF540" s="85"/>
      <c r="GG540" s="85"/>
      <c r="GH540" s="85"/>
      <c r="GI540" s="85"/>
      <c r="GJ540" s="85"/>
      <c r="GK540" s="85"/>
      <c r="GL540" s="85"/>
      <c r="GM540" s="85"/>
      <c r="GN540" s="85"/>
      <c r="GO540" s="85"/>
      <c r="GP540" s="85"/>
      <c r="GQ540" s="85"/>
      <c r="GR540" s="85"/>
      <c r="GS540" s="85"/>
      <c r="GT540" s="85"/>
      <c r="GU540" s="85"/>
      <c r="GV540" s="85"/>
      <c r="GW540" s="85"/>
      <c r="GX540" s="85"/>
      <c r="GY540" s="85"/>
      <c r="GZ540" s="85"/>
      <c r="HA540" s="85"/>
      <c r="HB540" s="85"/>
      <c r="HC540" s="85"/>
      <c r="HD540" s="85"/>
      <c r="HE540" s="85"/>
      <c r="HF540" s="85"/>
      <c r="HG540" s="85"/>
      <c r="HH540" s="85"/>
      <c r="HI540" s="85"/>
      <c r="HJ540" s="85"/>
      <c r="HK540" s="85"/>
      <c r="HL540" s="85"/>
      <c r="HM540" s="85"/>
      <c r="HN540" s="85"/>
      <c r="HO540" s="85"/>
      <c r="HP540" s="85"/>
      <c r="HQ540" s="85"/>
      <c r="HR540" s="85"/>
      <c r="HS540" s="85"/>
      <c r="HT540" s="85"/>
      <c r="HU540" s="85"/>
      <c r="HV540" s="85"/>
      <c r="HW540" s="85"/>
      <c r="HX540" s="85"/>
      <c r="HY540" s="85"/>
      <c r="HZ540" s="85"/>
      <c r="IA540" s="85"/>
      <c r="IB540" s="85"/>
      <c r="IC540" s="85"/>
      <c r="ID540" s="85"/>
      <c r="IE540" s="85"/>
      <c r="IF540" s="85"/>
      <c r="IG540" s="85"/>
      <c r="IH540" s="85"/>
      <c r="II540" s="85"/>
      <c r="IJ540" s="85"/>
      <c r="IK540" s="85"/>
      <c r="IL540" s="85"/>
      <c r="IM540" s="85"/>
      <c r="IN540" s="85"/>
      <c r="IO540" s="85"/>
      <c r="IP540" s="85"/>
      <c r="IQ540" s="85"/>
      <c r="IR540" s="85"/>
      <c r="IS540" s="85"/>
      <c r="IT540" s="85"/>
      <c r="IU540" s="85"/>
      <c r="IV540" s="85"/>
    </row>
    <row r="541" spans="1:256" s="86" customFormat="1" ht="15" customHeight="1">
      <c r="A541" s="104">
        <v>2080201</v>
      </c>
      <c r="B541" s="105" t="s">
        <v>67</v>
      </c>
      <c r="C541" s="103">
        <v>659</v>
      </c>
      <c r="D541" s="85"/>
      <c r="E541" s="88"/>
      <c r="F541" s="85"/>
      <c r="G541" s="85"/>
      <c r="H541" s="85"/>
      <c r="I541" s="85"/>
      <c r="J541" s="85"/>
      <c r="K541" s="85"/>
      <c r="L541" s="85"/>
      <c r="M541" s="85"/>
      <c r="N541" s="85"/>
      <c r="O541" s="85"/>
      <c r="P541" s="85"/>
      <c r="Q541" s="85"/>
      <c r="R541" s="85"/>
      <c r="S541" s="85"/>
      <c r="T541" s="85"/>
      <c r="U541" s="85"/>
      <c r="V541" s="85"/>
      <c r="W541" s="85"/>
      <c r="X541" s="85"/>
      <c r="Y541" s="85"/>
      <c r="Z541" s="85"/>
      <c r="AA541" s="85"/>
      <c r="AB541" s="85"/>
      <c r="AC541" s="85"/>
      <c r="AD541" s="85"/>
      <c r="AE541" s="85"/>
      <c r="AF541" s="85"/>
      <c r="AG541" s="85"/>
      <c r="AH541" s="85"/>
      <c r="AI541" s="85"/>
      <c r="AJ541" s="85"/>
      <c r="AK541" s="85"/>
      <c r="AL541" s="85"/>
      <c r="AM541" s="85"/>
      <c r="AN541" s="85"/>
      <c r="AO541" s="85"/>
      <c r="AP541" s="85"/>
      <c r="AQ541" s="85"/>
      <c r="AR541" s="85"/>
      <c r="AS541" s="85"/>
      <c r="AT541" s="85"/>
      <c r="AU541" s="85"/>
      <c r="AV541" s="85"/>
      <c r="AW541" s="85"/>
      <c r="AX541" s="85"/>
      <c r="AY541" s="85"/>
      <c r="AZ541" s="85"/>
      <c r="BA541" s="85"/>
      <c r="BB541" s="85"/>
      <c r="BC541" s="85"/>
      <c r="BD541" s="85"/>
      <c r="BE541" s="85"/>
      <c r="BF541" s="85"/>
      <c r="BG541" s="85"/>
      <c r="BH541" s="85"/>
      <c r="BI541" s="85"/>
      <c r="BJ541" s="85"/>
      <c r="BK541" s="85"/>
      <c r="BL541" s="85"/>
      <c r="BM541" s="85"/>
      <c r="BN541" s="85"/>
      <c r="BO541" s="85"/>
      <c r="BP541" s="85"/>
      <c r="BQ541" s="85"/>
      <c r="BR541" s="85"/>
      <c r="BS541" s="85"/>
      <c r="BT541" s="85"/>
      <c r="BU541" s="85"/>
      <c r="BV541" s="85"/>
      <c r="BW541" s="85"/>
      <c r="BX541" s="85"/>
      <c r="BY541" s="85"/>
      <c r="BZ541" s="85"/>
      <c r="CA541" s="85"/>
      <c r="CB541" s="85"/>
      <c r="CC541" s="85"/>
      <c r="CD541" s="85"/>
      <c r="CE541" s="85"/>
      <c r="CF541" s="85"/>
      <c r="CG541" s="85"/>
      <c r="CH541" s="85"/>
      <c r="CI541" s="85"/>
      <c r="CJ541" s="85"/>
      <c r="CK541" s="85"/>
      <c r="CL541" s="85"/>
      <c r="CM541" s="85"/>
      <c r="CN541" s="85"/>
      <c r="CO541" s="85"/>
      <c r="CP541" s="85"/>
      <c r="CQ541" s="85"/>
      <c r="CR541" s="85"/>
      <c r="CS541" s="85"/>
      <c r="CT541" s="85"/>
      <c r="CU541" s="85"/>
      <c r="CV541" s="85"/>
      <c r="CW541" s="85"/>
      <c r="CX541" s="85"/>
      <c r="CY541" s="85"/>
      <c r="CZ541" s="85"/>
      <c r="DA541" s="85"/>
      <c r="DB541" s="85"/>
      <c r="DC541" s="85"/>
      <c r="DD541" s="85"/>
      <c r="DE541" s="85"/>
      <c r="DF541" s="85"/>
      <c r="DG541" s="85"/>
      <c r="DH541" s="85"/>
      <c r="DI541" s="85"/>
      <c r="DJ541" s="85"/>
      <c r="DK541" s="85"/>
      <c r="DL541" s="85"/>
      <c r="DM541" s="85"/>
      <c r="DN541" s="85"/>
      <c r="DO541" s="85"/>
      <c r="DP541" s="85"/>
      <c r="DQ541" s="85"/>
      <c r="DR541" s="85"/>
      <c r="DS541" s="85"/>
      <c r="DT541" s="85"/>
      <c r="DU541" s="85"/>
      <c r="DV541" s="85"/>
      <c r="DW541" s="85"/>
      <c r="DX541" s="85"/>
      <c r="DY541" s="85"/>
      <c r="DZ541" s="85"/>
      <c r="EA541" s="85"/>
      <c r="EB541" s="85"/>
      <c r="EC541" s="85"/>
      <c r="ED541" s="85"/>
      <c r="EE541" s="85"/>
      <c r="EF541" s="85"/>
      <c r="EG541" s="85"/>
      <c r="EH541" s="85"/>
      <c r="EI541" s="85"/>
      <c r="EJ541" s="85"/>
      <c r="EK541" s="85"/>
      <c r="EL541" s="85"/>
      <c r="EM541" s="85"/>
      <c r="EN541" s="85"/>
      <c r="EO541" s="85"/>
      <c r="EP541" s="85"/>
      <c r="EQ541" s="85"/>
      <c r="ER541" s="85"/>
      <c r="ES541" s="85"/>
      <c r="ET541" s="85"/>
      <c r="EU541" s="85"/>
      <c r="EV541" s="85"/>
      <c r="EW541" s="85"/>
      <c r="EX541" s="85"/>
      <c r="EY541" s="85"/>
      <c r="EZ541" s="85"/>
      <c r="FA541" s="85"/>
      <c r="FB541" s="85"/>
      <c r="FC541" s="85"/>
      <c r="FD541" s="85"/>
      <c r="FE541" s="85"/>
      <c r="FF541" s="85"/>
      <c r="FG541" s="85"/>
      <c r="FH541" s="85"/>
      <c r="FI541" s="85"/>
      <c r="FJ541" s="85"/>
      <c r="FK541" s="85"/>
      <c r="FL541" s="85"/>
      <c r="FM541" s="85"/>
      <c r="FN541" s="85"/>
      <c r="FO541" s="85"/>
      <c r="FP541" s="85"/>
      <c r="FQ541" s="85"/>
      <c r="FR541" s="85"/>
      <c r="FS541" s="85"/>
      <c r="FT541" s="85"/>
      <c r="FU541" s="85"/>
      <c r="FV541" s="85"/>
      <c r="FW541" s="85"/>
      <c r="FX541" s="85"/>
      <c r="FY541" s="85"/>
      <c r="FZ541" s="85"/>
      <c r="GA541" s="85"/>
      <c r="GB541" s="85"/>
      <c r="GC541" s="85"/>
      <c r="GD541" s="85"/>
      <c r="GE541" s="85"/>
      <c r="GF541" s="85"/>
      <c r="GG541" s="85"/>
      <c r="GH541" s="85"/>
      <c r="GI541" s="85"/>
      <c r="GJ541" s="85"/>
      <c r="GK541" s="85"/>
      <c r="GL541" s="85"/>
      <c r="GM541" s="85"/>
      <c r="GN541" s="85"/>
      <c r="GO541" s="85"/>
      <c r="GP541" s="85"/>
      <c r="GQ541" s="85"/>
      <c r="GR541" s="85"/>
      <c r="GS541" s="85"/>
      <c r="GT541" s="85"/>
      <c r="GU541" s="85"/>
      <c r="GV541" s="85"/>
      <c r="GW541" s="85"/>
      <c r="GX541" s="85"/>
      <c r="GY541" s="85"/>
      <c r="GZ541" s="85"/>
      <c r="HA541" s="85"/>
      <c r="HB541" s="85"/>
      <c r="HC541" s="85"/>
      <c r="HD541" s="85"/>
      <c r="HE541" s="85"/>
      <c r="HF541" s="85"/>
      <c r="HG541" s="85"/>
      <c r="HH541" s="85"/>
      <c r="HI541" s="85"/>
      <c r="HJ541" s="85"/>
      <c r="HK541" s="85"/>
      <c r="HL541" s="85"/>
      <c r="HM541" s="85"/>
      <c r="HN541" s="85"/>
      <c r="HO541" s="85"/>
      <c r="HP541" s="85"/>
      <c r="HQ541" s="85"/>
      <c r="HR541" s="85"/>
      <c r="HS541" s="85"/>
      <c r="HT541" s="85"/>
      <c r="HU541" s="85"/>
      <c r="HV541" s="85"/>
      <c r="HW541" s="85"/>
      <c r="HX541" s="85"/>
      <c r="HY541" s="85"/>
      <c r="HZ541" s="85"/>
      <c r="IA541" s="85"/>
      <c r="IB541" s="85"/>
      <c r="IC541" s="85"/>
      <c r="ID541" s="85"/>
      <c r="IE541" s="85"/>
      <c r="IF541" s="85"/>
      <c r="IG541" s="85"/>
      <c r="IH541" s="85"/>
      <c r="II541" s="85"/>
      <c r="IJ541" s="85"/>
      <c r="IK541" s="85"/>
      <c r="IL541" s="85"/>
      <c r="IM541" s="85"/>
      <c r="IN541" s="85"/>
      <c r="IO541" s="85"/>
      <c r="IP541" s="85"/>
      <c r="IQ541" s="85"/>
      <c r="IR541" s="85"/>
      <c r="IS541" s="85"/>
      <c r="IT541" s="85"/>
      <c r="IU541" s="85"/>
      <c r="IV541" s="85"/>
    </row>
    <row r="542" spans="1:5" s="85" customFormat="1" ht="15" customHeight="1">
      <c r="A542" s="104">
        <v>2080202</v>
      </c>
      <c r="B542" s="105" t="s">
        <v>68</v>
      </c>
      <c r="C542" s="103"/>
      <c r="E542" s="87"/>
    </row>
    <row r="543" spans="1:5" s="85" customFormat="1" ht="15" customHeight="1">
      <c r="A543" s="104">
        <v>2080203</v>
      </c>
      <c r="B543" s="105" t="s">
        <v>69</v>
      </c>
      <c r="C543" s="103"/>
      <c r="E543" s="87"/>
    </row>
    <row r="544" spans="1:5" s="85" customFormat="1" ht="15" customHeight="1">
      <c r="A544" s="104">
        <v>2080206</v>
      </c>
      <c r="B544" s="105" t="s">
        <v>430</v>
      </c>
      <c r="C544" s="103">
        <v>21</v>
      </c>
      <c r="E544" s="87"/>
    </row>
    <row r="545" spans="1:5" s="85" customFormat="1" ht="15" customHeight="1">
      <c r="A545" s="104">
        <v>2080207</v>
      </c>
      <c r="B545" s="105" t="s">
        <v>431</v>
      </c>
      <c r="C545" s="103"/>
      <c r="E545" s="87"/>
    </row>
    <row r="546" spans="1:5" s="85" customFormat="1" ht="15" customHeight="1">
      <c r="A546" s="104">
        <v>2080208</v>
      </c>
      <c r="B546" s="105" t="s">
        <v>432</v>
      </c>
      <c r="C546" s="103">
        <v>293</v>
      </c>
      <c r="E546" s="87"/>
    </row>
    <row r="547" spans="1:256" s="86" customFormat="1" ht="15" customHeight="1">
      <c r="A547" s="104">
        <v>2080299</v>
      </c>
      <c r="B547" s="105" t="s">
        <v>433</v>
      </c>
      <c r="C547" s="103">
        <v>27</v>
      </c>
      <c r="D547" s="85"/>
      <c r="E547" s="88"/>
      <c r="F547" s="85"/>
      <c r="G547" s="85"/>
      <c r="H547" s="85"/>
      <c r="I547" s="85"/>
      <c r="J547" s="85"/>
      <c r="K547" s="85"/>
      <c r="L547" s="85"/>
      <c r="M547" s="85"/>
      <c r="N547" s="85"/>
      <c r="O547" s="85"/>
      <c r="P547" s="85"/>
      <c r="Q547" s="85"/>
      <c r="R547" s="85"/>
      <c r="S547" s="85"/>
      <c r="T547" s="85"/>
      <c r="U547" s="85"/>
      <c r="V547" s="85"/>
      <c r="W547" s="85"/>
      <c r="X547" s="85"/>
      <c r="Y547" s="85"/>
      <c r="Z547" s="85"/>
      <c r="AA547" s="85"/>
      <c r="AB547" s="85"/>
      <c r="AC547" s="85"/>
      <c r="AD547" s="85"/>
      <c r="AE547" s="85"/>
      <c r="AF547" s="85"/>
      <c r="AG547" s="85"/>
      <c r="AH547" s="85"/>
      <c r="AI547" s="85"/>
      <c r="AJ547" s="85"/>
      <c r="AK547" s="85"/>
      <c r="AL547" s="85"/>
      <c r="AM547" s="85"/>
      <c r="AN547" s="85"/>
      <c r="AO547" s="85"/>
      <c r="AP547" s="85"/>
      <c r="AQ547" s="85"/>
      <c r="AR547" s="85"/>
      <c r="AS547" s="85"/>
      <c r="AT547" s="85"/>
      <c r="AU547" s="85"/>
      <c r="AV547" s="85"/>
      <c r="AW547" s="85"/>
      <c r="AX547" s="85"/>
      <c r="AY547" s="85"/>
      <c r="AZ547" s="85"/>
      <c r="BA547" s="85"/>
      <c r="BB547" s="85"/>
      <c r="BC547" s="85"/>
      <c r="BD547" s="85"/>
      <c r="BE547" s="85"/>
      <c r="BF547" s="85"/>
      <c r="BG547" s="85"/>
      <c r="BH547" s="85"/>
      <c r="BI547" s="85"/>
      <c r="BJ547" s="85"/>
      <c r="BK547" s="85"/>
      <c r="BL547" s="85"/>
      <c r="BM547" s="85"/>
      <c r="BN547" s="85"/>
      <c r="BO547" s="85"/>
      <c r="BP547" s="85"/>
      <c r="BQ547" s="85"/>
      <c r="BR547" s="85"/>
      <c r="BS547" s="85"/>
      <c r="BT547" s="85"/>
      <c r="BU547" s="85"/>
      <c r="BV547" s="85"/>
      <c r="BW547" s="85"/>
      <c r="BX547" s="85"/>
      <c r="BY547" s="85"/>
      <c r="BZ547" s="85"/>
      <c r="CA547" s="85"/>
      <c r="CB547" s="85"/>
      <c r="CC547" s="85"/>
      <c r="CD547" s="85"/>
      <c r="CE547" s="85"/>
      <c r="CF547" s="85"/>
      <c r="CG547" s="85"/>
      <c r="CH547" s="85"/>
      <c r="CI547" s="85"/>
      <c r="CJ547" s="85"/>
      <c r="CK547" s="85"/>
      <c r="CL547" s="85"/>
      <c r="CM547" s="85"/>
      <c r="CN547" s="85"/>
      <c r="CO547" s="85"/>
      <c r="CP547" s="85"/>
      <c r="CQ547" s="85"/>
      <c r="CR547" s="85"/>
      <c r="CS547" s="85"/>
      <c r="CT547" s="85"/>
      <c r="CU547" s="85"/>
      <c r="CV547" s="85"/>
      <c r="CW547" s="85"/>
      <c r="CX547" s="85"/>
      <c r="CY547" s="85"/>
      <c r="CZ547" s="85"/>
      <c r="DA547" s="85"/>
      <c r="DB547" s="85"/>
      <c r="DC547" s="85"/>
      <c r="DD547" s="85"/>
      <c r="DE547" s="85"/>
      <c r="DF547" s="85"/>
      <c r="DG547" s="85"/>
      <c r="DH547" s="85"/>
      <c r="DI547" s="85"/>
      <c r="DJ547" s="85"/>
      <c r="DK547" s="85"/>
      <c r="DL547" s="85"/>
      <c r="DM547" s="85"/>
      <c r="DN547" s="85"/>
      <c r="DO547" s="85"/>
      <c r="DP547" s="85"/>
      <c r="DQ547" s="85"/>
      <c r="DR547" s="85"/>
      <c r="DS547" s="85"/>
      <c r="DT547" s="85"/>
      <c r="DU547" s="85"/>
      <c r="DV547" s="85"/>
      <c r="DW547" s="85"/>
      <c r="DX547" s="85"/>
      <c r="DY547" s="85"/>
      <c r="DZ547" s="85"/>
      <c r="EA547" s="85"/>
      <c r="EB547" s="85"/>
      <c r="EC547" s="85"/>
      <c r="ED547" s="85"/>
      <c r="EE547" s="85"/>
      <c r="EF547" s="85"/>
      <c r="EG547" s="85"/>
      <c r="EH547" s="85"/>
      <c r="EI547" s="85"/>
      <c r="EJ547" s="85"/>
      <c r="EK547" s="85"/>
      <c r="EL547" s="85"/>
      <c r="EM547" s="85"/>
      <c r="EN547" s="85"/>
      <c r="EO547" s="85"/>
      <c r="EP547" s="85"/>
      <c r="EQ547" s="85"/>
      <c r="ER547" s="85"/>
      <c r="ES547" s="85"/>
      <c r="ET547" s="85"/>
      <c r="EU547" s="85"/>
      <c r="EV547" s="85"/>
      <c r="EW547" s="85"/>
      <c r="EX547" s="85"/>
      <c r="EY547" s="85"/>
      <c r="EZ547" s="85"/>
      <c r="FA547" s="85"/>
      <c r="FB547" s="85"/>
      <c r="FC547" s="85"/>
      <c r="FD547" s="85"/>
      <c r="FE547" s="85"/>
      <c r="FF547" s="85"/>
      <c r="FG547" s="85"/>
      <c r="FH547" s="85"/>
      <c r="FI547" s="85"/>
      <c r="FJ547" s="85"/>
      <c r="FK547" s="85"/>
      <c r="FL547" s="85"/>
      <c r="FM547" s="85"/>
      <c r="FN547" s="85"/>
      <c r="FO547" s="85"/>
      <c r="FP547" s="85"/>
      <c r="FQ547" s="85"/>
      <c r="FR547" s="85"/>
      <c r="FS547" s="85"/>
      <c r="FT547" s="85"/>
      <c r="FU547" s="85"/>
      <c r="FV547" s="85"/>
      <c r="FW547" s="85"/>
      <c r="FX547" s="85"/>
      <c r="FY547" s="85"/>
      <c r="FZ547" s="85"/>
      <c r="GA547" s="85"/>
      <c r="GB547" s="85"/>
      <c r="GC547" s="85"/>
      <c r="GD547" s="85"/>
      <c r="GE547" s="85"/>
      <c r="GF547" s="85"/>
      <c r="GG547" s="85"/>
      <c r="GH547" s="85"/>
      <c r="GI547" s="85"/>
      <c r="GJ547" s="85"/>
      <c r="GK547" s="85"/>
      <c r="GL547" s="85"/>
      <c r="GM547" s="85"/>
      <c r="GN547" s="85"/>
      <c r="GO547" s="85"/>
      <c r="GP547" s="85"/>
      <c r="GQ547" s="85"/>
      <c r="GR547" s="85"/>
      <c r="GS547" s="85"/>
      <c r="GT547" s="85"/>
      <c r="GU547" s="85"/>
      <c r="GV547" s="85"/>
      <c r="GW547" s="85"/>
      <c r="GX547" s="85"/>
      <c r="GY547" s="85"/>
      <c r="GZ547" s="85"/>
      <c r="HA547" s="85"/>
      <c r="HB547" s="85"/>
      <c r="HC547" s="85"/>
      <c r="HD547" s="85"/>
      <c r="HE547" s="85"/>
      <c r="HF547" s="85"/>
      <c r="HG547" s="85"/>
      <c r="HH547" s="85"/>
      <c r="HI547" s="85"/>
      <c r="HJ547" s="85"/>
      <c r="HK547" s="85"/>
      <c r="HL547" s="85"/>
      <c r="HM547" s="85"/>
      <c r="HN547" s="85"/>
      <c r="HO547" s="85"/>
      <c r="HP547" s="85"/>
      <c r="HQ547" s="85"/>
      <c r="HR547" s="85"/>
      <c r="HS547" s="85"/>
      <c r="HT547" s="85"/>
      <c r="HU547" s="85"/>
      <c r="HV547" s="85"/>
      <c r="HW547" s="85"/>
      <c r="HX547" s="85"/>
      <c r="HY547" s="85"/>
      <c r="HZ547" s="85"/>
      <c r="IA547" s="85"/>
      <c r="IB547" s="85"/>
      <c r="IC547" s="85"/>
      <c r="ID547" s="85"/>
      <c r="IE547" s="85"/>
      <c r="IF547" s="85"/>
      <c r="IG547" s="85"/>
      <c r="IH547" s="85"/>
      <c r="II547" s="85"/>
      <c r="IJ547" s="85"/>
      <c r="IK547" s="85"/>
      <c r="IL547" s="85"/>
      <c r="IM547" s="85"/>
      <c r="IN547" s="85"/>
      <c r="IO547" s="85"/>
      <c r="IP547" s="85"/>
      <c r="IQ547" s="85"/>
      <c r="IR547" s="85"/>
      <c r="IS547" s="85"/>
      <c r="IT547" s="85"/>
      <c r="IU547" s="85"/>
      <c r="IV547" s="85"/>
    </row>
    <row r="548" spans="1:5" s="85" customFormat="1" ht="15" customHeight="1">
      <c r="A548" s="104">
        <v>20804</v>
      </c>
      <c r="B548" s="105" t="s">
        <v>434</v>
      </c>
      <c r="C548" s="103">
        <f>SUM(C549)</f>
        <v>0</v>
      </c>
      <c r="E548" s="87"/>
    </row>
    <row r="549" spans="1:5" s="85" customFormat="1" ht="15" customHeight="1">
      <c r="A549" s="104">
        <v>2080402</v>
      </c>
      <c r="B549" s="105" t="s">
        <v>435</v>
      </c>
      <c r="C549" s="103"/>
      <c r="E549" s="87"/>
    </row>
    <row r="550" spans="1:5" s="85" customFormat="1" ht="15" customHeight="1">
      <c r="A550" s="104">
        <v>20805</v>
      </c>
      <c r="B550" s="105" t="s">
        <v>436</v>
      </c>
      <c r="C550" s="103">
        <f>SUM(C551:C558)</f>
        <v>2619</v>
      </c>
      <c r="E550" s="87"/>
    </row>
    <row r="551" spans="1:5" s="85" customFormat="1" ht="15" customHeight="1">
      <c r="A551" s="104">
        <v>2080501</v>
      </c>
      <c r="B551" s="105" t="s">
        <v>437</v>
      </c>
      <c r="C551" s="103">
        <v>931</v>
      </c>
      <c r="E551" s="87"/>
    </row>
    <row r="552" spans="1:5" s="85" customFormat="1" ht="15" customHeight="1">
      <c r="A552" s="104">
        <v>2080502</v>
      </c>
      <c r="B552" s="105" t="s">
        <v>438</v>
      </c>
      <c r="C552" s="103">
        <v>1688</v>
      </c>
      <c r="E552" s="87"/>
    </row>
    <row r="553" spans="1:5" s="85" customFormat="1" ht="15" customHeight="1">
      <c r="A553" s="104">
        <v>2080503</v>
      </c>
      <c r="B553" s="105" t="s">
        <v>439</v>
      </c>
      <c r="C553" s="103"/>
      <c r="E553" s="87"/>
    </row>
    <row r="554" spans="1:5" s="85" customFormat="1" ht="15" customHeight="1">
      <c r="A554" s="104">
        <v>2080505</v>
      </c>
      <c r="B554" s="105" t="s">
        <v>440</v>
      </c>
      <c r="C554" s="103"/>
      <c r="E554" s="87"/>
    </row>
    <row r="555" spans="1:5" s="85" customFormat="1" ht="15" customHeight="1">
      <c r="A555" s="104">
        <v>2080506</v>
      </c>
      <c r="B555" s="105" t="s">
        <v>441</v>
      </c>
      <c r="C555" s="103"/>
      <c r="E555" s="87"/>
    </row>
    <row r="556" spans="1:5" s="85" customFormat="1" ht="15" customHeight="1">
      <c r="A556" s="104">
        <v>2080507</v>
      </c>
      <c r="B556" s="105" t="s">
        <v>442</v>
      </c>
      <c r="C556" s="103"/>
      <c r="E556" s="87"/>
    </row>
    <row r="557" spans="1:5" s="85" customFormat="1" ht="15" customHeight="1">
      <c r="A557" s="104">
        <v>2080508</v>
      </c>
      <c r="B557" s="105" t="s">
        <v>443</v>
      </c>
      <c r="C557" s="103"/>
      <c r="E557" s="87"/>
    </row>
    <row r="558" spans="1:5" s="85" customFormat="1" ht="15" customHeight="1">
      <c r="A558" s="104">
        <v>2080599</v>
      </c>
      <c r="B558" s="105" t="s">
        <v>444</v>
      </c>
      <c r="C558" s="103"/>
      <c r="E558" s="87"/>
    </row>
    <row r="559" spans="1:5" s="85" customFormat="1" ht="15" customHeight="1">
      <c r="A559" s="104">
        <v>20806</v>
      </c>
      <c r="B559" s="105" t="s">
        <v>445</v>
      </c>
      <c r="C559" s="103">
        <f>SUM(C560:C562)</f>
        <v>0</v>
      </c>
      <c r="E559" s="87"/>
    </row>
    <row r="560" spans="1:5" s="85" customFormat="1" ht="15" customHeight="1">
      <c r="A560" s="104">
        <v>2080601</v>
      </c>
      <c r="B560" s="105" t="s">
        <v>446</v>
      </c>
      <c r="C560" s="103"/>
      <c r="E560" s="87"/>
    </row>
    <row r="561" spans="1:5" s="85" customFormat="1" ht="15" customHeight="1">
      <c r="A561" s="104">
        <v>2080602</v>
      </c>
      <c r="B561" s="105" t="s">
        <v>447</v>
      </c>
      <c r="C561" s="103"/>
      <c r="E561" s="87"/>
    </row>
    <row r="562" spans="1:5" s="85" customFormat="1" ht="15" customHeight="1">
      <c r="A562" s="104">
        <v>2080699</v>
      </c>
      <c r="B562" s="105" t="s">
        <v>448</v>
      </c>
      <c r="C562" s="103"/>
      <c r="E562" s="87"/>
    </row>
    <row r="563" spans="1:5" s="85" customFormat="1" ht="15" customHeight="1">
      <c r="A563" s="104">
        <v>20807</v>
      </c>
      <c r="B563" s="105" t="s">
        <v>449</v>
      </c>
      <c r="C563" s="103">
        <f>SUM(C564:C572)</f>
        <v>50</v>
      </c>
      <c r="E563" s="87"/>
    </row>
    <row r="564" spans="1:5" s="85" customFormat="1" ht="15" customHeight="1">
      <c r="A564" s="104">
        <v>2080701</v>
      </c>
      <c r="B564" s="105" t="s">
        <v>450</v>
      </c>
      <c r="C564" s="103"/>
      <c r="E564" s="87"/>
    </row>
    <row r="565" spans="1:5" s="85" customFormat="1" ht="15" customHeight="1">
      <c r="A565" s="104">
        <v>2080702</v>
      </c>
      <c r="B565" s="105" t="s">
        <v>451</v>
      </c>
      <c r="C565" s="103"/>
      <c r="E565" s="87"/>
    </row>
    <row r="566" spans="1:5" s="85" customFormat="1" ht="15" customHeight="1">
      <c r="A566" s="104">
        <v>2080704</v>
      </c>
      <c r="B566" s="105" t="s">
        <v>452</v>
      </c>
      <c r="C566" s="103"/>
      <c r="E566" s="87"/>
    </row>
    <row r="567" spans="1:5" s="85" customFormat="1" ht="15" customHeight="1">
      <c r="A567" s="104">
        <v>2080705</v>
      </c>
      <c r="B567" s="105" t="s">
        <v>453</v>
      </c>
      <c r="C567" s="103"/>
      <c r="E567" s="87"/>
    </row>
    <row r="568" spans="1:5" s="85" customFormat="1" ht="15" customHeight="1">
      <c r="A568" s="104">
        <v>2080709</v>
      </c>
      <c r="B568" s="105" t="s">
        <v>454</v>
      </c>
      <c r="C568" s="103"/>
      <c r="E568" s="87"/>
    </row>
    <row r="569" spans="1:5" s="85" customFormat="1" ht="15" customHeight="1">
      <c r="A569" s="104">
        <v>2080711</v>
      </c>
      <c r="B569" s="105" t="s">
        <v>455</v>
      </c>
      <c r="C569" s="103"/>
      <c r="E569" s="87"/>
    </row>
    <row r="570" spans="1:5" s="85" customFormat="1" ht="15" customHeight="1">
      <c r="A570" s="104">
        <v>2080712</v>
      </c>
      <c r="B570" s="105" t="s">
        <v>456</v>
      </c>
      <c r="C570" s="103"/>
      <c r="E570" s="87"/>
    </row>
    <row r="571" spans="1:5" s="85" customFormat="1" ht="15" customHeight="1">
      <c r="A571" s="104">
        <v>2080713</v>
      </c>
      <c r="B571" s="105" t="s">
        <v>457</v>
      </c>
      <c r="C571" s="103"/>
      <c r="E571" s="87"/>
    </row>
    <row r="572" spans="1:5" s="85" customFormat="1" ht="15" customHeight="1">
      <c r="A572" s="104">
        <v>2080799</v>
      </c>
      <c r="B572" s="105" t="s">
        <v>458</v>
      </c>
      <c r="C572" s="103">
        <v>50</v>
      </c>
      <c r="E572" s="87"/>
    </row>
    <row r="573" spans="1:256" s="86" customFormat="1" ht="15" customHeight="1">
      <c r="A573" s="104">
        <v>20808</v>
      </c>
      <c r="B573" s="105" t="s">
        <v>459</v>
      </c>
      <c r="C573" s="103">
        <f>SUM(C574:C581)</f>
        <v>743</v>
      </c>
      <c r="D573" s="85"/>
      <c r="E573" s="88"/>
      <c r="F573" s="85"/>
      <c r="G573" s="85"/>
      <c r="H573" s="85"/>
      <c r="I573" s="85"/>
      <c r="J573" s="85"/>
      <c r="K573" s="85"/>
      <c r="L573" s="85"/>
      <c r="M573" s="85"/>
      <c r="N573" s="85"/>
      <c r="O573" s="85"/>
      <c r="P573" s="85"/>
      <c r="Q573" s="85"/>
      <c r="R573" s="85"/>
      <c r="S573" s="85"/>
      <c r="T573" s="85"/>
      <c r="U573" s="85"/>
      <c r="V573" s="85"/>
      <c r="W573" s="85"/>
      <c r="X573" s="85"/>
      <c r="Y573" s="85"/>
      <c r="Z573" s="85"/>
      <c r="AA573" s="85"/>
      <c r="AB573" s="85"/>
      <c r="AC573" s="85"/>
      <c r="AD573" s="85"/>
      <c r="AE573" s="85"/>
      <c r="AF573" s="85"/>
      <c r="AG573" s="85"/>
      <c r="AH573" s="85"/>
      <c r="AI573" s="85"/>
      <c r="AJ573" s="85"/>
      <c r="AK573" s="85"/>
      <c r="AL573" s="85"/>
      <c r="AM573" s="85"/>
      <c r="AN573" s="85"/>
      <c r="AO573" s="85"/>
      <c r="AP573" s="85"/>
      <c r="AQ573" s="85"/>
      <c r="AR573" s="85"/>
      <c r="AS573" s="85"/>
      <c r="AT573" s="85"/>
      <c r="AU573" s="85"/>
      <c r="AV573" s="85"/>
      <c r="AW573" s="85"/>
      <c r="AX573" s="85"/>
      <c r="AY573" s="85"/>
      <c r="AZ573" s="85"/>
      <c r="BA573" s="85"/>
      <c r="BB573" s="85"/>
      <c r="BC573" s="85"/>
      <c r="BD573" s="85"/>
      <c r="BE573" s="85"/>
      <c r="BF573" s="85"/>
      <c r="BG573" s="85"/>
      <c r="BH573" s="85"/>
      <c r="BI573" s="85"/>
      <c r="BJ573" s="85"/>
      <c r="BK573" s="85"/>
      <c r="BL573" s="85"/>
      <c r="BM573" s="85"/>
      <c r="BN573" s="85"/>
      <c r="BO573" s="85"/>
      <c r="BP573" s="85"/>
      <c r="BQ573" s="85"/>
      <c r="BR573" s="85"/>
      <c r="BS573" s="85"/>
      <c r="BT573" s="85"/>
      <c r="BU573" s="85"/>
      <c r="BV573" s="85"/>
      <c r="BW573" s="85"/>
      <c r="BX573" s="85"/>
      <c r="BY573" s="85"/>
      <c r="BZ573" s="85"/>
      <c r="CA573" s="85"/>
      <c r="CB573" s="85"/>
      <c r="CC573" s="85"/>
      <c r="CD573" s="85"/>
      <c r="CE573" s="85"/>
      <c r="CF573" s="85"/>
      <c r="CG573" s="85"/>
      <c r="CH573" s="85"/>
      <c r="CI573" s="85"/>
      <c r="CJ573" s="85"/>
      <c r="CK573" s="85"/>
      <c r="CL573" s="85"/>
      <c r="CM573" s="85"/>
      <c r="CN573" s="85"/>
      <c r="CO573" s="85"/>
      <c r="CP573" s="85"/>
      <c r="CQ573" s="85"/>
      <c r="CR573" s="85"/>
      <c r="CS573" s="85"/>
      <c r="CT573" s="85"/>
      <c r="CU573" s="85"/>
      <c r="CV573" s="85"/>
      <c r="CW573" s="85"/>
      <c r="CX573" s="85"/>
      <c r="CY573" s="85"/>
      <c r="CZ573" s="85"/>
      <c r="DA573" s="85"/>
      <c r="DB573" s="85"/>
      <c r="DC573" s="85"/>
      <c r="DD573" s="85"/>
      <c r="DE573" s="85"/>
      <c r="DF573" s="85"/>
      <c r="DG573" s="85"/>
      <c r="DH573" s="85"/>
      <c r="DI573" s="85"/>
      <c r="DJ573" s="85"/>
      <c r="DK573" s="85"/>
      <c r="DL573" s="85"/>
      <c r="DM573" s="85"/>
      <c r="DN573" s="85"/>
      <c r="DO573" s="85"/>
      <c r="DP573" s="85"/>
      <c r="DQ573" s="85"/>
      <c r="DR573" s="85"/>
      <c r="DS573" s="85"/>
      <c r="DT573" s="85"/>
      <c r="DU573" s="85"/>
      <c r="DV573" s="85"/>
      <c r="DW573" s="85"/>
      <c r="DX573" s="85"/>
      <c r="DY573" s="85"/>
      <c r="DZ573" s="85"/>
      <c r="EA573" s="85"/>
      <c r="EB573" s="85"/>
      <c r="EC573" s="85"/>
      <c r="ED573" s="85"/>
      <c r="EE573" s="85"/>
      <c r="EF573" s="85"/>
      <c r="EG573" s="85"/>
      <c r="EH573" s="85"/>
      <c r="EI573" s="85"/>
      <c r="EJ573" s="85"/>
      <c r="EK573" s="85"/>
      <c r="EL573" s="85"/>
      <c r="EM573" s="85"/>
      <c r="EN573" s="85"/>
      <c r="EO573" s="85"/>
      <c r="EP573" s="85"/>
      <c r="EQ573" s="85"/>
      <c r="ER573" s="85"/>
      <c r="ES573" s="85"/>
      <c r="ET573" s="85"/>
      <c r="EU573" s="85"/>
      <c r="EV573" s="85"/>
      <c r="EW573" s="85"/>
      <c r="EX573" s="85"/>
      <c r="EY573" s="85"/>
      <c r="EZ573" s="85"/>
      <c r="FA573" s="85"/>
      <c r="FB573" s="85"/>
      <c r="FC573" s="85"/>
      <c r="FD573" s="85"/>
      <c r="FE573" s="85"/>
      <c r="FF573" s="85"/>
      <c r="FG573" s="85"/>
      <c r="FH573" s="85"/>
      <c r="FI573" s="85"/>
      <c r="FJ573" s="85"/>
      <c r="FK573" s="85"/>
      <c r="FL573" s="85"/>
      <c r="FM573" s="85"/>
      <c r="FN573" s="85"/>
      <c r="FO573" s="85"/>
      <c r="FP573" s="85"/>
      <c r="FQ573" s="85"/>
      <c r="FR573" s="85"/>
      <c r="FS573" s="85"/>
      <c r="FT573" s="85"/>
      <c r="FU573" s="85"/>
      <c r="FV573" s="85"/>
      <c r="FW573" s="85"/>
      <c r="FX573" s="85"/>
      <c r="FY573" s="85"/>
      <c r="FZ573" s="85"/>
      <c r="GA573" s="85"/>
      <c r="GB573" s="85"/>
      <c r="GC573" s="85"/>
      <c r="GD573" s="85"/>
      <c r="GE573" s="85"/>
      <c r="GF573" s="85"/>
      <c r="GG573" s="85"/>
      <c r="GH573" s="85"/>
      <c r="GI573" s="85"/>
      <c r="GJ573" s="85"/>
      <c r="GK573" s="85"/>
      <c r="GL573" s="85"/>
      <c r="GM573" s="85"/>
      <c r="GN573" s="85"/>
      <c r="GO573" s="85"/>
      <c r="GP573" s="85"/>
      <c r="GQ573" s="85"/>
      <c r="GR573" s="85"/>
      <c r="GS573" s="85"/>
      <c r="GT573" s="85"/>
      <c r="GU573" s="85"/>
      <c r="GV573" s="85"/>
      <c r="GW573" s="85"/>
      <c r="GX573" s="85"/>
      <c r="GY573" s="85"/>
      <c r="GZ573" s="85"/>
      <c r="HA573" s="85"/>
      <c r="HB573" s="85"/>
      <c r="HC573" s="85"/>
      <c r="HD573" s="85"/>
      <c r="HE573" s="85"/>
      <c r="HF573" s="85"/>
      <c r="HG573" s="85"/>
      <c r="HH573" s="85"/>
      <c r="HI573" s="85"/>
      <c r="HJ573" s="85"/>
      <c r="HK573" s="85"/>
      <c r="HL573" s="85"/>
      <c r="HM573" s="85"/>
      <c r="HN573" s="85"/>
      <c r="HO573" s="85"/>
      <c r="HP573" s="85"/>
      <c r="HQ573" s="85"/>
      <c r="HR573" s="85"/>
      <c r="HS573" s="85"/>
      <c r="HT573" s="85"/>
      <c r="HU573" s="85"/>
      <c r="HV573" s="85"/>
      <c r="HW573" s="85"/>
      <c r="HX573" s="85"/>
      <c r="HY573" s="85"/>
      <c r="HZ573" s="85"/>
      <c r="IA573" s="85"/>
      <c r="IB573" s="85"/>
      <c r="IC573" s="85"/>
      <c r="ID573" s="85"/>
      <c r="IE573" s="85"/>
      <c r="IF573" s="85"/>
      <c r="IG573" s="85"/>
      <c r="IH573" s="85"/>
      <c r="II573" s="85"/>
      <c r="IJ573" s="85"/>
      <c r="IK573" s="85"/>
      <c r="IL573" s="85"/>
      <c r="IM573" s="85"/>
      <c r="IN573" s="85"/>
      <c r="IO573" s="85"/>
      <c r="IP573" s="85"/>
      <c r="IQ573" s="85"/>
      <c r="IR573" s="85"/>
      <c r="IS573" s="85"/>
      <c r="IT573" s="85"/>
      <c r="IU573" s="85"/>
      <c r="IV573" s="85"/>
    </row>
    <row r="574" spans="1:5" s="85" customFormat="1" ht="15" customHeight="1">
      <c r="A574" s="104">
        <v>2080801</v>
      </c>
      <c r="B574" s="105" t="s">
        <v>460</v>
      </c>
      <c r="C574" s="103"/>
      <c r="E574" s="87"/>
    </row>
    <row r="575" spans="1:5" s="85" customFormat="1" ht="15" customHeight="1">
      <c r="A575" s="104">
        <v>2080802</v>
      </c>
      <c r="B575" s="105" t="s">
        <v>461</v>
      </c>
      <c r="C575" s="103"/>
      <c r="E575" s="87"/>
    </row>
    <row r="576" spans="1:5" s="85" customFormat="1" ht="15" customHeight="1">
      <c r="A576" s="104">
        <v>2080803</v>
      </c>
      <c r="B576" s="105" t="s">
        <v>462</v>
      </c>
      <c r="C576" s="103"/>
      <c r="E576" s="87"/>
    </row>
    <row r="577" spans="1:256" s="86" customFormat="1" ht="15" customHeight="1">
      <c r="A577" s="104">
        <v>2080805</v>
      </c>
      <c r="B577" s="105" t="s">
        <v>463</v>
      </c>
      <c r="C577" s="103">
        <v>146</v>
      </c>
      <c r="D577" s="85"/>
      <c r="E577" s="88"/>
      <c r="F577" s="85"/>
      <c r="G577" s="85"/>
      <c r="H577" s="85"/>
      <c r="I577" s="85"/>
      <c r="J577" s="85"/>
      <c r="K577" s="85"/>
      <c r="L577" s="85"/>
      <c r="M577" s="85"/>
      <c r="N577" s="85"/>
      <c r="O577" s="85"/>
      <c r="P577" s="85"/>
      <c r="Q577" s="85"/>
      <c r="R577" s="85"/>
      <c r="S577" s="85"/>
      <c r="T577" s="85"/>
      <c r="U577" s="85"/>
      <c r="V577" s="85"/>
      <c r="W577" s="85"/>
      <c r="X577" s="85"/>
      <c r="Y577" s="85"/>
      <c r="Z577" s="85"/>
      <c r="AA577" s="85"/>
      <c r="AB577" s="85"/>
      <c r="AC577" s="85"/>
      <c r="AD577" s="85"/>
      <c r="AE577" s="85"/>
      <c r="AF577" s="85"/>
      <c r="AG577" s="85"/>
      <c r="AH577" s="85"/>
      <c r="AI577" s="85"/>
      <c r="AJ577" s="85"/>
      <c r="AK577" s="85"/>
      <c r="AL577" s="85"/>
      <c r="AM577" s="85"/>
      <c r="AN577" s="85"/>
      <c r="AO577" s="85"/>
      <c r="AP577" s="85"/>
      <c r="AQ577" s="85"/>
      <c r="AR577" s="85"/>
      <c r="AS577" s="85"/>
      <c r="AT577" s="85"/>
      <c r="AU577" s="85"/>
      <c r="AV577" s="85"/>
      <c r="AW577" s="85"/>
      <c r="AX577" s="85"/>
      <c r="AY577" s="85"/>
      <c r="AZ577" s="85"/>
      <c r="BA577" s="85"/>
      <c r="BB577" s="85"/>
      <c r="BC577" s="85"/>
      <c r="BD577" s="85"/>
      <c r="BE577" s="85"/>
      <c r="BF577" s="85"/>
      <c r="BG577" s="85"/>
      <c r="BH577" s="85"/>
      <c r="BI577" s="85"/>
      <c r="BJ577" s="85"/>
      <c r="BK577" s="85"/>
      <c r="BL577" s="85"/>
      <c r="BM577" s="85"/>
      <c r="BN577" s="85"/>
      <c r="BO577" s="85"/>
      <c r="BP577" s="85"/>
      <c r="BQ577" s="85"/>
      <c r="BR577" s="85"/>
      <c r="BS577" s="85"/>
      <c r="BT577" s="85"/>
      <c r="BU577" s="85"/>
      <c r="BV577" s="85"/>
      <c r="BW577" s="85"/>
      <c r="BX577" s="85"/>
      <c r="BY577" s="85"/>
      <c r="BZ577" s="85"/>
      <c r="CA577" s="85"/>
      <c r="CB577" s="85"/>
      <c r="CC577" s="85"/>
      <c r="CD577" s="85"/>
      <c r="CE577" s="85"/>
      <c r="CF577" s="85"/>
      <c r="CG577" s="85"/>
      <c r="CH577" s="85"/>
      <c r="CI577" s="85"/>
      <c r="CJ577" s="85"/>
      <c r="CK577" s="85"/>
      <c r="CL577" s="85"/>
      <c r="CM577" s="85"/>
      <c r="CN577" s="85"/>
      <c r="CO577" s="85"/>
      <c r="CP577" s="85"/>
      <c r="CQ577" s="85"/>
      <c r="CR577" s="85"/>
      <c r="CS577" s="85"/>
      <c r="CT577" s="85"/>
      <c r="CU577" s="85"/>
      <c r="CV577" s="85"/>
      <c r="CW577" s="85"/>
      <c r="CX577" s="85"/>
      <c r="CY577" s="85"/>
      <c r="CZ577" s="85"/>
      <c r="DA577" s="85"/>
      <c r="DB577" s="85"/>
      <c r="DC577" s="85"/>
      <c r="DD577" s="85"/>
      <c r="DE577" s="85"/>
      <c r="DF577" s="85"/>
      <c r="DG577" s="85"/>
      <c r="DH577" s="85"/>
      <c r="DI577" s="85"/>
      <c r="DJ577" s="85"/>
      <c r="DK577" s="85"/>
      <c r="DL577" s="85"/>
      <c r="DM577" s="85"/>
      <c r="DN577" s="85"/>
      <c r="DO577" s="85"/>
      <c r="DP577" s="85"/>
      <c r="DQ577" s="85"/>
      <c r="DR577" s="85"/>
      <c r="DS577" s="85"/>
      <c r="DT577" s="85"/>
      <c r="DU577" s="85"/>
      <c r="DV577" s="85"/>
      <c r="DW577" s="85"/>
      <c r="DX577" s="85"/>
      <c r="DY577" s="85"/>
      <c r="DZ577" s="85"/>
      <c r="EA577" s="85"/>
      <c r="EB577" s="85"/>
      <c r="EC577" s="85"/>
      <c r="ED577" s="85"/>
      <c r="EE577" s="85"/>
      <c r="EF577" s="85"/>
      <c r="EG577" s="85"/>
      <c r="EH577" s="85"/>
      <c r="EI577" s="85"/>
      <c r="EJ577" s="85"/>
      <c r="EK577" s="85"/>
      <c r="EL577" s="85"/>
      <c r="EM577" s="85"/>
      <c r="EN577" s="85"/>
      <c r="EO577" s="85"/>
      <c r="EP577" s="85"/>
      <c r="EQ577" s="85"/>
      <c r="ER577" s="85"/>
      <c r="ES577" s="85"/>
      <c r="ET577" s="85"/>
      <c r="EU577" s="85"/>
      <c r="EV577" s="85"/>
      <c r="EW577" s="85"/>
      <c r="EX577" s="85"/>
      <c r="EY577" s="85"/>
      <c r="EZ577" s="85"/>
      <c r="FA577" s="85"/>
      <c r="FB577" s="85"/>
      <c r="FC577" s="85"/>
      <c r="FD577" s="85"/>
      <c r="FE577" s="85"/>
      <c r="FF577" s="85"/>
      <c r="FG577" s="85"/>
      <c r="FH577" s="85"/>
      <c r="FI577" s="85"/>
      <c r="FJ577" s="85"/>
      <c r="FK577" s="85"/>
      <c r="FL577" s="85"/>
      <c r="FM577" s="85"/>
      <c r="FN577" s="85"/>
      <c r="FO577" s="85"/>
      <c r="FP577" s="85"/>
      <c r="FQ577" s="85"/>
      <c r="FR577" s="85"/>
      <c r="FS577" s="85"/>
      <c r="FT577" s="85"/>
      <c r="FU577" s="85"/>
      <c r="FV577" s="85"/>
      <c r="FW577" s="85"/>
      <c r="FX577" s="85"/>
      <c r="FY577" s="85"/>
      <c r="FZ577" s="85"/>
      <c r="GA577" s="85"/>
      <c r="GB577" s="85"/>
      <c r="GC577" s="85"/>
      <c r="GD577" s="85"/>
      <c r="GE577" s="85"/>
      <c r="GF577" s="85"/>
      <c r="GG577" s="85"/>
      <c r="GH577" s="85"/>
      <c r="GI577" s="85"/>
      <c r="GJ577" s="85"/>
      <c r="GK577" s="85"/>
      <c r="GL577" s="85"/>
      <c r="GM577" s="85"/>
      <c r="GN577" s="85"/>
      <c r="GO577" s="85"/>
      <c r="GP577" s="85"/>
      <c r="GQ577" s="85"/>
      <c r="GR577" s="85"/>
      <c r="GS577" s="85"/>
      <c r="GT577" s="85"/>
      <c r="GU577" s="85"/>
      <c r="GV577" s="85"/>
      <c r="GW577" s="85"/>
      <c r="GX577" s="85"/>
      <c r="GY577" s="85"/>
      <c r="GZ577" s="85"/>
      <c r="HA577" s="85"/>
      <c r="HB577" s="85"/>
      <c r="HC577" s="85"/>
      <c r="HD577" s="85"/>
      <c r="HE577" s="85"/>
      <c r="HF577" s="85"/>
      <c r="HG577" s="85"/>
      <c r="HH577" s="85"/>
      <c r="HI577" s="85"/>
      <c r="HJ577" s="85"/>
      <c r="HK577" s="85"/>
      <c r="HL577" s="85"/>
      <c r="HM577" s="85"/>
      <c r="HN577" s="85"/>
      <c r="HO577" s="85"/>
      <c r="HP577" s="85"/>
      <c r="HQ577" s="85"/>
      <c r="HR577" s="85"/>
      <c r="HS577" s="85"/>
      <c r="HT577" s="85"/>
      <c r="HU577" s="85"/>
      <c r="HV577" s="85"/>
      <c r="HW577" s="85"/>
      <c r="HX577" s="85"/>
      <c r="HY577" s="85"/>
      <c r="HZ577" s="85"/>
      <c r="IA577" s="85"/>
      <c r="IB577" s="85"/>
      <c r="IC577" s="85"/>
      <c r="ID577" s="85"/>
      <c r="IE577" s="85"/>
      <c r="IF577" s="85"/>
      <c r="IG577" s="85"/>
      <c r="IH577" s="85"/>
      <c r="II577" s="85"/>
      <c r="IJ577" s="85"/>
      <c r="IK577" s="85"/>
      <c r="IL577" s="85"/>
      <c r="IM577" s="85"/>
      <c r="IN577" s="85"/>
      <c r="IO577" s="85"/>
      <c r="IP577" s="85"/>
      <c r="IQ577" s="85"/>
      <c r="IR577" s="85"/>
      <c r="IS577" s="85"/>
      <c r="IT577" s="85"/>
      <c r="IU577" s="85"/>
      <c r="IV577" s="85"/>
    </row>
    <row r="578" spans="1:5" s="85" customFormat="1" ht="15" customHeight="1">
      <c r="A578" s="104">
        <v>2080806</v>
      </c>
      <c r="B578" s="105" t="s">
        <v>464</v>
      </c>
      <c r="C578" s="103"/>
      <c r="E578" s="87"/>
    </row>
    <row r="579" spans="1:5" s="85" customFormat="1" ht="15" customHeight="1">
      <c r="A579" s="104">
        <v>2080807</v>
      </c>
      <c r="B579" s="105" t="s">
        <v>465</v>
      </c>
      <c r="C579" s="103"/>
      <c r="E579" s="87"/>
    </row>
    <row r="580" spans="1:5" s="85" customFormat="1" ht="15" customHeight="1">
      <c r="A580" s="104">
        <v>2080808</v>
      </c>
      <c r="B580" s="105" t="s">
        <v>466</v>
      </c>
      <c r="C580" s="103"/>
      <c r="E580" s="87"/>
    </row>
    <row r="581" spans="1:5" s="85" customFormat="1" ht="15" customHeight="1">
      <c r="A581" s="104">
        <v>2080899</v>
      </c>
      <c r="B581" s="105" t="s">
        <v>467</v>
      </c>
      <c r="C581" s="103">
        <v>597</v>
      </c>
      <c r="E581" s="87"/>
    </row>
    <row r="582" spans="1:256" s="86" customFormat="1" ht="15" customHeight="1">
      <c r="A582" s="104">
        <v>20809</v>
      </c>
      <c r="B582" s="105" t="s">
        <v>468</v>
      </c>
      <c r="C582" s="103">
        <f>SUM(C583:C588)</f>
        <v>469</v>
      </c>
      <c r="D582" s="85"/>
      <c r="E582" s="88"/>
      <c r="F582" s="85"/>
      <c r="G582" s="85"/>
      <c r="H582" s="85"/>
      <c r="I582" s="85"/>
      <c r="J582" s="85"/>
      <c r="K582" s="85"/>
      <c r="L582" s="85"/>
      <c r="M582" s="85"/>
      <c r="N582" s="85"/>
      <c r="O582" s="85"/>
      <c r="P582" s="85"/>
      <c r="Q582" s="85"/>
      <c r="R582" s="85"/>
      <c r="S582" s="85"/>
      <c r="T582" s="85"/>
      <c r="U582" s="85"/>
      <c r="V582" s="85"/>
      <c r="W582" s="85"/>
      <c r="X582" s="85"/>
      <c r="Y582" s="85"/>
      <c r="Z582" s="85"/>
      <c r="AA582" s="85"/>
      <c r="AB582" s="85"/>
      <c r="AC582" s="85"/>
      <c r="AD582" s="85"/>
      <c r="AE582" s="85"/>
      <c r="AF582" s="85"/>
      <c r="AG582" s="85"/>
      <c r="AH582" s="85"/>
      <c r="AI582" s="85"/>
      <c r="AJ582" s="85"/>
      <c r="AK582" s="85"/>
      <c r="AL582" s="85"/>
      <c r="AM582" s="85"/>
      <c r="AN582" s="85"/>
      <c r="AO582" s="85"/>
      <c r="AP582" s="85"/>
      <c r="AQ582" s="85"/>
      <c r="AR582" s="85"/>
      <c r="AS582" s="85"/>
      <c r="AT582" s="85"/>
      <c r="AU582" s="85"/>
      <c r="AV582" s="85"/>
      <c r="AW582" s="85"/>
      <c r="AX582" s="85"/>
      <c r="AY582" s="85"/>
      <c r="AZ582" s="85"/>
      <c r="BA582" s="85"/>
      <c r="BB582" s="85"/>
      <c r="BC582" s="85"/>
      <c r="BD582" s="85"/>
      <c r="BE582" s="85"/>
      <c r="BF582" s="85"/>
      <c r="BG582" s="85"/>
      <c r="BH582" s="85"/>
      <c r="BI582" s="85"/>
      <c r="BJ582" s="85"/>
      <c r="BK582" s="85"/>
      <c r="BL582" s="85"/>
      <c r="BM582" s="85"/>
      <c r="BN582" s="85"/>
      <c r="BO582" s="85"/>
      <c r="BP582" s="85"/>
      <c r="BQ582" s="85"/>
      <c r="BR582" s="85"/>
      <c r="BS582" s="85"/>
      <c r="BT582" s="85"/>
      <c r="BU582" s="85"/>
      <c r="BV582" s="85"/>
      <c r="BW582" s="85"/>
      <c r="BX582" s="85"/>
      <c r="BY582" s="85"/>
      <c r="BZ582" s="85"/>
      <c r="CA582" s="85"/>
      <c r="CB582" s="85"/>
      <c r="CC582" s="85"/>
      <c r="CD582" s="85"/>
      <c r="CE582" s="85"/>
      <c r="CF582" s="85"/>
      <c r="CG582" s="85"/>
      <c r="CH582" s="85"/>
      <c r="CI582" s="85"/>
      <c r="CJ582" s="85"/>
      <c r="CK582" s="85"/>
      <c r="CL582" s="85"/>
      <c r="CM582" s="85"/>
      <c r="CN582" s="85"/>
      <c r="CO582" s="85"/>
      <c r="CP582" s="85"/>
      <c r="CQ582" s="85"/>
      <c r="CR582" s="85"/>
      <c r="CS582" s="85"/>
      <c r="CT582" s="85"/>
      <c r="CU582" s="85"/>
      <c r="CV582" s="85"/>
      <c r="CW582" s="85"/>
      <c r="CX582" s="85"/>
      <c r="CY582" s="85"/>
      <c r="CZ582" s="85"/>
      <c r="DA582" s="85"/>
      <c r="DB582" s="85"/>
      <c r="DC582" s="85"/>
      <c r="DD582" s="85"/>
      <c r="DE582" s="85"/>
      <c r="DF582" s="85"/>
      <c r="DG582" s="85"/>
      <c r="DH582" s="85"/>
      <c r="DI582" s="85"/>
      <c r="DJ582" s="85"/>
      <c r="DK582" s="85"/>
      <c r="DL582" s="85"/>
      <c r="DM582" s="85"/>
      <c r="DN582" s="85"/>
      <c r="DO582" s="85"/>
      <c r="DP582" s="85"/>
      <c r="DQ582" s="85"/>
      <c r="DR582" s="85"/>
      <c r="DS582" s="85"/>
      <c r="DT582" s="85"/>
      <c r="DU582" s="85"/>
      <c r="DV582" s="85"/>
      <c r="DW582" s="85"/>
      <c r="DX582" s="85"/>
      <c r="DY582" s="85"/>
      <c r="DZ582" s="85"/>
      <c r="EA582" s="85"/>
      <c r="EB582" s="85"/>
      <c r="EC582" s="85"/>
      <c r="ED582" s="85"/>
      <c r="EE582" s="85"/>
      <c r="EF582" s="85"/>
      <c r="EG582" s="85"/>
      <c r="EH582" s="85"/>
      <c r="EI582" s="85"/>
      <c r="EJ582" s="85"/>
      <c r="EK582" s="85"/>
      <c r="EL582" s="85"/>
      <c r="EM582" s="85"/>
      <c r="EN582" s="85"/>
      <c r="EO582" s="85"/>
      <c r="EP582" s="85"/>
      <c r="EQ582" s="85"/>
      <c r="ER582" s="85"/>
      <c r="ES582" s="85"/>
      <c r="ET582" s="85"/>
      <c r="EU582" s="85"/>
      <c r="EV582" s="85"/>
      <c r="EW582" s="85"/>
      <c r="EX582" s="85"/>
      <c r="EY582" s="85"/>
      <c r="EZ582" s="85"/>
      <c r="FA582" s="85"/>
      <c r="FB582" s="85"/>
      <c r="FC582" s="85"/>
      <c r="FD582" s="85"/>
      <c r="FE582" s="85"/>
      <c r="FF582" s="85"/>
      <c r="FG582" s="85"/>
      <c r="FH582" s="85"/>
      <c r="FI582" s="85"/>
      <c r="FJ582" s="85"/>
      <c r="FK582" s="85"/>
      <c r="FL582" s="85"/>
      <c r="FM582" s="85"/>
      <c r="FN582" s="85"/>
      <c r="FO582" s="85"/>
      <c r="FP582" s="85"/>
      <c r="FQ582" s="85"/>
      <c r="FR582" s="85"/>
      <c r="FS582" s="85"/>
      <c r="FT582" s="85"/>
      <c r="FU582" s="85"/>
      <c r="FV582" s="85"/>
      <c r="FW582" s="85"/>
      <c r="FX582" s="85"/>
      <c r="FY582" s="85"/>
      <c r="FZ582" s="85"/>
      <c r="GA582" s="85"/>
      <c r="GB582" s="85"/>
      <c r="GC582" s="85"/>
      <c r="GD582" s="85"/>
      <c r="GE582" s="85"/>
      <c r="GF582" s="85"/>
      <c r="GG582" s="85"/>
      <c r="GH582" s="85"/>
      <c r="GI582" s="85"/>
      <c r="GJ582" s="85"/>
      <c r="GK582" s="85"/>
      <c r="GL582" s="85"/>
      <c r="GM582" s="85"/>
      <c r="GN582" s="85"/>
      <c r="GO582" s="85"/>
      <c r="GP582" s="85"/>
      <c r="GQ582" s="85"/>
      <c r="GR582" s="85"/>
      <c r="GS582" s="85"/>
      <c r="GT582" s="85"/>
      <c r="GU582" s="85"/>
      <c r="GV582" s="85"/>
      <c r="GW582" s="85"/>
      <c r="GX582" s="85"/>
      <c r="GY582" s="85"/>
      <c r="GZ582" s="85"/>
      <c r="HA582" s="85"/>
      <c r="HB582" s="85"/>
      <c r="HC582" s="85"/>
      <c r="HD582" s="85"/>
      <c r="HE582" s="85"/>
      <c r="HF582" s="85"/>
      <c r="HG582" s="85"/>
      <c r="HH582" s="85"/>
      <c r="HI582" s="85"/>
      <c r="HJ582" s="85"/>
      <c r="HK582" s="85"/>
      <c r="HL582" s="85"/>
      <c r="HM582" s="85"/>
      <c r="HN582" s="85"/>
      <c r="HO582" s="85"/>
      <c r="HP582" s="85"/>
      <c r="HQ582" s="85"/>
      <c r="HR582" s="85"/>
      <c r="HS582" s="85"/>
      <c r="HT582" s="85"/>
      <c r="HU582" s="85"/>
      <c r="HV582" s="85"/>
      <c r="HW582" s="85"/>
      <c r="HX582" s="85"/>
      <c r="HY582" s="85"/>
      <c r="HZ582" s="85"/>
      <c r="IA582" s="85"/>
      <c r="IB582" s="85"/>
      <c r="IC582" s="85"/>
      <c r="ID582" s="85"/>
      <c r="IE582" s="85"/>
      <c r="IF582" s="85"/>
      <c r="IG582" s="85"/>
      <c r="IH582" s="85"/>
      <c r="II582" s="85"/>
      <c r="IJ582" s="85"/>
      <c r="IK582" s="85"/>
      <c r="IL582" s="85"/>
      <c r="IM582" s="85"/>
      <c r="IN582" s="85"/>
      <c r="IO582" s="85"/>
      <c r="IP582" s="85"/>
      <c r="IQ582" s="85"/>
      <c r="IR582" s="85"/>
      <c r="IS582" s="85"/>
      <c r="IT582" s="85"/>
      <c r="IU582" s="85"/>
      <c r="IV582" s="85"/>
    </row>
    <row r="583" spans="1:256" s="86" customFormat="1" ht="15" customHeight="1">
      <c r="A583" s="104">
        <v>2080901</v>
      </c>
      <c r="B583" s="105" t="s">
        <v>469</v>
      </c>
      <c r="C583" s="103">
        <v>258</v>
      </c>
      <c r="D583" s="85"/>
      <c r="E583" s="88"/>
      <c r="F583" s="85"/>
      <c r="G583" s="85"/>
      <c r="H583" s="85"/>
      <c r="I583" s="85"/>
      <c r="J583" s="85"/>
      <c r="K583" s="85"/>
      <c r="L583" s="85"/>
      <c r="M583" s="85"/>
      <c r="N583" s="85"/>
      <c r="O583" s="85"/>
      <c r="P583" s="85"/>
      <c r="Q583" s="85"/>
      <c r="R583" s="85"/>
      <c r="S583" s="85"/>
      <c r="T583" s="85"/>
      <c r="U583" s="85"/>
      <c r="V583" s="85"/>
      <c r="W583" s="85"/>
      <c r="X583" s="85"/>
      <c r="Y583" s="85"/>
      <c r="Z583" s="85"/>
      <c r="AA583" s="85"/>
      <c r="AB583" s="85"/>
      <c r="AC583" s="85"/>
      <c r="AD583" s="85"/>
      <c r="AE583" s="85"/>
      <c r="AF583" s="85"/>
      <c r="AG583" s="85"/>
      <c r="AH583" s="85"/>
      <c r="AI583" s="85"/>
      <c r="AJ583" s="85"/>
      <c r="AK583" s="85"/>
      <c r="AL583" s="85"/>
      <c r="AM583" s="85"/>
      <c r="AN583" s="85"/>
      <c r="AO583" s="85"/>
      <c r="AP583" s="85"/>
      <c r="AQ583" s="85"/>
      <c r="AR583" s="85"/>
      <c r="AS583" s="85"/>
      <c r="AT583" s="85"/>
      <c r="AU583" s="85"/>
      <c r="AV583" s="85"/>
      <c r="AW583" s="85"/>
      <c r="AX583" s="85"/>
      <c r="AY583" s="85"/>
      <c r="AZ583" s="85"/>
      <c r="BA583" s="85"/>
      <c r="BB583" s="85"/>
      <c r="BC583" s="85"/>
      <c r="BD583" s="85"/>
      <c r="BE583" s="85"/>
      <c r="BF583" s="85"/>
      <c r="BG583" s="85"/>
      <c r="BH583" s="85"/>
      <c r="BI583" s="85"/>
      <c r="BJ583" s="85"/>
      <c r="BK583" s="85"/>
      <c r="BL583" s="85"/>
      <c r="BM583" s="85"/>
      <c r="BN583" s="85"/>
      <c r="BO583" s="85"/>
      <c r="BP583" s="85"/>
      <c r="BQ583" s="85"/>
      <c r="BR583" s="85"/>
      <c r="BS583" s="85"/>
      <c r="BT583" s="85"/>
      <c r="BU583" s="85"/>
      <c r="BV583" s="85"/>
      <c r="BW583" s="85"/>
      <c r="BX583" s="85"/>
      <c r="BY583" s="85"/>
      <c r="BZ583" s="85"/>
      <c r="CA583" s="85"/>
      <c r="CB583" s="85"/>
      <c r="CC583" s="85"/>
      <c r="CD583" s="85"/>
      <c r="CE583" s="85"/>
      <c r="CF583" s="85"/>
      <c r="CG583" s="85"/>
      <c r="CH583" s="85"/>
      <c r="CI583" s="85"/>
      <c r="CJ583" s="85"/>
      <c r="CK583" s="85"/>
      <c r="CL583" s="85"/>
      <c r="CM583" s="85"/>
      <c r="CN583" s="85"/>
      <c r="CO583" s="85"/>
      <c r="CP583" s="85"/>
      <c r="CQ583" s="85"/>
      <c r="CR583" s="85"/>
      <c r="CS583" s="85"/>
      <c r="CT583" s="85"/>
      <c r="CU583" s="85"/>
      <c r="CV583" s="85"/>
      <c r="CW583" s="85"/>
      <c r="CX583" s="85"/>
      <c r="CY583" s="85"/>
      <c r="CZ583" s="85"/>
      <c r="DA583" s="85"/>
      <c r="DB583" s="85"/>
      <c r="DC583" s="85"/>
      <c r="DD583" s="85"/>
      <c r="DE583" s="85"/>
      <c r="DF583" s="85"/>
      <c r="DG583" s="85"/>
      <c r="DH583" s="85"/>
      <c r="DI583" s="85"/>
      <c r="DJ583" s="85"/>
      <c r="DK583" s="85"/>
      <c r="DL583" s="85"/>
      <c r="DM583" s="85"/>
      <c r="DN583" s="85"/>
      <c r="DO583" s="85"/>
      <c r="DP583" s="85"/>
      <c r="DQ583" s="85"/>
      <c r="DR583" s="85"/>
      <c r="DS583" s="85"/>
      <c r="DT583" s="85"/>
      <c r="DU583" s="85"/>
      <c r="DV583" s="85"/>
      <c r="DW583" s="85"/>
      <c r="DX583" s="85"/>
      <c r="DY583" s="85"/>
      <c r="DZ583" s="85"/>
      <c r="EA583" s="85"/>
      <c r="EB583" s="85"/>
      <c r="EC583" s="85"/>
      <c r="ED583" s="85"/>
      <c r="EE583" s="85"/>
      <c r="EF583" s="85"/>
      <c r="EG583" s="85"/>
      <c r="EH583" s="85"/>
      <c r="EI583" s="85"/>
      <c r="EJ583" s="85"/>
      <c r="EK583" s="85"/>
      <c r="EL583" s="85"/>
      <c r="EM583" s="85"/>
      <c r="EN583" s="85"/>
      <c r="EO583" s="85"/>
      <c r="EP583" s="85"/>
      <c r="EQ583" s="85"/>
      <c r="ER583" s="85"/>
      <c r="ES583" s="85"/>
      <c r="ET583" s="85"/>
      <c r="EU583" s="85"/>
      <c r="EV583" s="85"/>
      <c r="EW583" s="85"/>
      <c r="EX583" s="85"/>
      <c r="EY583" s="85"/>
      <c r="EZ583" s="85"/>
      <c r="FA583" s="85"/>
      <c r="FB583" s="85"/>
      <c r="FC583" s="85"/>
      <c r="FD583" s="85"/>
      <c r="FE583" s="85"/>
      <c r="FF583" s="85"/>
      <c r="FG583" s="85"/>
      <c r="FH583" s="85"/>
      <c r="FI583" s="85"/>
      <c r="FJ583" s="85"/>
      <c r="FK583" s="85"/>
      <c r="FL583" s="85"/>
      <c r="FM583" s="85"/>
      <c r="FN583" s="85"/>
      <c r="FO583" s="85"/>
      <c r="FP583" s="85"/>
      <c r="FQ583" s="85"/>
      <c r="FR583" s="85"/>
      <c r="FS583" s="85"/>
      <c r="FT583" s="85"/>
      <c r="FU583" s="85"/>
      <c r="FV583" s="85"/>
      <c r="FW583" s="85"/>
      <c r="FX583" s="85"/>
      <c r="FY583" s="85"/>
      <c r="FZ583" s="85"/>
      <c r="GA583" s="85"/>
      <c r="GB583" s="85"/>
      <c r="GC583" s="85"/>
      <c r="GD583" s="85"/>
      <c r="GE583" s="85"/>
      <c r="GF583" s="85"/>
      <c r="GG583" s="85"/>
      <c r="GH583" s="85"/>
      <c r="GI583" s="85"/>
      <c r="GJ583" s="85"/>
      <c r="GK583" s="85"/>
      <c r="GL583" s="85"/>
      <c r="GM583" s="85"/>
      <c r="GN583" s="85"/>
      <c r="GO583" s="85"/>
      <c r="GP583" s="85"/>
      <c r="GQ583" s="85"/>
      <c r="GR583" s="85"/>
      <c r="GS583" s="85"/>
      <c r="GT583" s="85"/>
      <c r="GU583" s="85"/>
      <c r="GV583" s="85"/>
      <c r="GW583" s="85"/>
      <c r="GX583" s="85"/>
      <c r="GY583" s="85"/>
      <c r="GZ583" s="85"/>
      <c r="HA583" s="85"/>
      <c r="HB583" s="85"/>
      <c r="HC583" s="85"/>
      <c r="HD583" s="85"/>
      <c r="HE583" s="85"/>
      <c r="HF583" s="85"/>
      <c r="HG583" s="85"/>
      <c r="HH583" s="85"/>
      <c r="HI583" s="85"/>
      <c r="HJ583" s="85"/>
      <c r="HK583" s="85"/>
      <c r="HL583" s="85"/>
      <c r="HM583" s="85"/>
      <c r="HN583" s="85"/>
      <c r="HO583" s="85"/>
      <c r="HP583" s="85"/>
      <c r="HQ583" s="85"/>
      <c r="HR583" s="85"/>
      <c r="HS583" s="85"/>
      <c r="HT583" s="85"/>
      <c r="HU583" s="85"/>
      <c r="HV583" s="85"/>
      <c r="HW583" s="85"/>
      <c r="HX583" s="85"/>
      <c r="HY583" s="85"/>
      <c r="HZ583" s="85"/>
      <c r="IA583" s="85"/>
      <c r="IB583" s="85"/>
      <c r="IC583" s="85"/>
      <c r="ID583" s="85"/>
      <c r="IE583" s="85"/>
      <c r="IF583" s="85"/>
      <c r="IG583" s="85"/>
      <c r="IH583" s="85"/>
      <c r="II583" s="85"/>
      <c r="IJ583" s="85"/>
      <c r="IK583" s="85"/>
      <c r="IL583" s="85"/>
      <c r="IM583" s="85"/>
      <c r="IN583" s="85"/>
      <c r="IO583" s="85"/>
      <c r="IP583" s="85"/>
      <c r="IQ583" s="85"/>
      <c r="IR583" s="85"/>
      <c r="IS583" s="85"/>
      <c r="IT583" s="85"/>
      <c r="IU583" s="85"/>
      <c r="IV583" s="85"/>
    </row>
    <row r="584" spans="1:5" s="85" customFormat="1" ht="15" customHeight="1">
      <c r="A584" s="104">
        <v>2080902</v>
      </c>
      <c r="B584" s="105" t="s">
        <v>470</v>
      </c>
      <c r="C584" s="103"/>
      <c r="E584" s="87"/>
    </row>
    <row r="585" spans="1:5" s="85" customFormat="1" ht="15" customHeight="1">
      <c r="A585" s="104">
        <v>2080903</v>
      </c>
      <c r="B585" s="105" t="s">
        <v>471</v>
      </c>
      <c r="C585" s="103"/>
      <c r="E585" s="87"/>
    </row>
    <row r="586" spans="1:5" s="85" customFormat="1" ht="15" customHeight="1">
      <c r="A586" s="104">
        <v>2080904</v>
      </c>
      <c r="B586" s="105" t="s">
        <v>472</v>
      </c>
      <c r="C586" s="103"/>
      <c r="E586" s="87"/>
    </row>
    <row r="587" spans="1:5" s="85" customFormat="1" ht="15" customHeight="1">
      <c r="A587" s="104">
        <v>2080905</v>
      </c>
      <c r="B587" s="105" t="s">
        <v>473</v>
      </c>
      <c r="C587" s="103"/>
      <c r="E587" s="87"/>
    </row>
    <row r="588" spans="1:256" s="86" customFormat="1" ht="15" customHeight="1">
      <c r="A588" s="104">
        <v>2080999</v>
      </c>
      <c r="B588" s="105" t="s">
        <v>474</v>
      </c>
      <c r="C588" s="103">
        <v>211</v>
      </c>
      <c r="D588" s="85"/>
      <c r="E588" s="88"/>
      <c r="F588" s="85"/>
      <c r="G588" s="85"/>
      <c r="H588" s="85"/>
      <c r="I588" s="85"/>
      <c r="J588" s="85"/>
      <c r="K588" s="85"/>
      <c r="L588" s="85"/>
      <c r="M588" s="85"/>
      <c r="N588" s="85"/>
      <c r="O588" s="85"/>
      <c r="P588" s="85"/>
      <c r="Q588" s="85"/>
      <c r="R588" s="85"/>
      <c r="S588" s="85"/>
      <c r="T588" s="85"/>
      <c r="U588" s="85"/>
      <c r="V588" s="85"/>
      <c r="W588" s="85"/>
      <c r="X588" s="85"/>
      <c r="Y588" s="85"/>
      <c r="Z588" s="85"/>
      <c r="AA588" s="85"/>
      <c r="AB588" s="85"/>
      <c r="AC588" s="85"/>
      <c r="AD588" s="85"/>
      <c r="AE588" s="85"/>
      <c r="AF588" s="85"/>
      <c r="AG588" s="85"/>
      <c r="AH588" s="85"/>
      <c r="AI588" s="85"/>
      <c r="AJ588" s="85"/>
      <c r="AK588" s="85"/>
      <c r="AL588" s="85"/>
      <c r="AM588" s="85"/>
      <c r="AN588" s="85"/>
      <c r="AO588" s="85"/>
      <c r="AP588" s="85"/>
      <c r="AQ588" s="85"/>
      <c r="AR588" s="85"/>
      <c r="AS588" s="85"/>
      <c r="AT588" s="85"/>
      <c r="AU588" s="85"/>
      <c r="AV588" s="85"/>
      <c r="AW588" s="85"/>
      <c r="AX588" s="85"/>
      <c r="AY588" s="85"/>
      <c r="AZ588" s="85"/>
      <c r="BA588" s="85"/>
      <c r="BB588" s="85"/>
      <c r="BC588" s="85"/>
      <c r="BD588" s="85"/>
      <c r="BE588" s="85"/>
      <c r="BF588" s="85"/>
      <c r="BG588" s="85"/>
      <c r="BH588" s="85"/>
      <c r="BI588" s="85"/>
      <c r="BJ588" s="85"/>
      <c r="BK588" s="85"/>
      <c r="BL588" s="85"/>
      <c r="BM588" s="85"/>
      <c r="BN588" s="85"/>
      <c r="BO588" s="85"/>
      <c r="BP588" s="85"/>
      <c r="BQ588" s="85"/>
      <c r="BR588" s="85"/>
      <c r="BS588" s="85"/>
      <c r="BT588" s="85"/>
      <c r="BU588" s="85"/>
      <c r="BV588" s="85"/>
      <c r="BW588" s="85"/>
      <c r="BX588" s="85"/>
      <c r="BY588" s="85"/>
      <c r="BZ588" s="85"/>
      <c r="CA588" s="85"/>
      <c r="CB588" s="85"/>
      <c r="CC588" s="85"/>
      <c r="CD588" s="85"/>
      <c r="CE588" s="85"/>
      <c r="CF588" s="85"/>
      <c r="CG588" s="85"/>
      <c r="CH588" s="85"/>
      <c r="CI588" s="85"/>
      <c r="CJ588" s="85"/>
      <c r="CK588" s="85"/>
      <c r="CL588" s="85"/>
      <c r="CM588" s="85"/>
      <c r="CN588" s="85"/>
      <c r="CO588" s="85"/>
      <c r="CP588" s="85"/>
      <c r="CQ588" s="85"/>
      <c r="CR588" s="85"/>
      <c r="CS588" s="85"/>
      <c r="CT588" s="85"/>
      <c r="CU588" s="85"/>
      <c r="CV588" s="85"/>
      <c r="CW588" s="85"/>
      <c r="CX588" s="85"/>
      <c r="CY588" s="85"/>
      <c r="CZ588" s="85"/>
      <c r="DA588" s="85"/>
      <c r="DB588" s="85"/>
      <c r="DC588" s="85"/>
      <c r="DD588" s="85"/>
      <c r="DE588" s="85"/>
      <c r="DF588" s="85"/>
      <c r="DG588" s="85"/>
      <c r="DH588" s="85"/>
      <c r="DI588" s="85"/>
      <c r="DJ588" s="85"/>
      <c r="DK588" s="85"/>
      <c r="DL588" s="85"/>
      <c r="DM588" s="85"/>
      <c r="DN588" s="85"/>
      <c r="DO588" s="85"/>
      <c r="DP588" s="85"/>
      <c r="DQ588" s="85"/>
      <c r="DR588" s="85"/>
      <c r="DS588" s="85"/>
      <c r="DT588" s="85"/>
      <c r="DU588" s="85"/>
      <c r="DV588" s="85"/>
      <c r="DW588" s="85"/>
      <c r="DX588" s="85"/>
      <c r="DY588" s="85"/>
      <c r="DZ588" s="85"/>
      <c r="EA588" s="85"/>
      <c r="EB588" s="85"/>
      <c r="EC588" s="85"/>
      <c r="ED588" s="85"/>
      <c r="EE588" s="85"/>
      <c r="EF588" s="85"/>
      <c r="EG588" s="85"/>
      <c r="EH588" s="85"/>
      <c r="EI588" s="85"/>
      <c r="EJ588" s="85"/>
      <c r="EK588" s="85"/>
      <c r="EL588" s="85"/>
      <c r="EM588" s="85"/>
      <c r="EN588" s="85"/>
      <c r="EO588" s="85"/>
      <c r="EP588" s="85"/>
      <c r="EQ588" s="85"/>
      <c r="ER588" s="85"/>
      <c r="ES588" s="85"/>
      <c r="ET588" s="85"/>
      <c r="EU588" s="85"/>
      <c r="EV588" s="85"/>
      <c r="EW588" s="85"/>
      <c r="EX588" s="85"/>
      <c r="EY588" s="85"/>
      <c r="EZ588" s="85"/>
      <c r="FA588" s="85"/>
      <c r="FB588" s="85"/>
      <c r="FC588" s="85"/>
      <c r="FD588" s="85"/>
      <c r="FE588" s="85"/>
      <c r="FF588" s="85"/>
      <c r="FG588" s="85"/>
      <c r="FH588" s="85"/>
      <c r="FI588" s="85"/>
      <c r="FJ588" s="85"/>
      <c r="FK588" s="85"/>
      <c r="FL588" s="85"/>
      <c r="FM588" s="85"/>
      <c r="FN588" s="85"/>
      <c r="FO588" s="85"/>
      <c r="FP588" s="85"/>
      <c r="FQ588" s="85"/>
      <c r="FR588" s="85"/>
      <c r="FS588" s="85"/>
      <c r="FT588" s="85"/>
      <c r="FU588" s="85"/>
      <c r="FV588" s="85"/>
      <c r="FW588" s="85"/>
      <c r="FX588" s="85"/>
      <c r="FY588" s="85"/>
      <c r="FZ588" s="85"/>
      <c r="GA588" s="85"/>
      <c r="GB588" s="85"/>
      <c r="GC588" s="85"/>
      <c r="GD588" s="85"/>
      <c r="GE588" s="85"/>
      <c r="GF588" s="85"/>
      <c r="GG588" s="85"/>
      <c r="GH588" s="85"/>
      <c r="GI588" s="85"/>
      <c r="GJ588" s="85"/>
      <c r="GK588" s="85"/>
      <c r="GL588" s="85"/>
      <c r="GM588" s="85"/>
      <c r="GN588" s="85"/>
      <c r="GO588" s="85"/>
      <c r="GP588" s="85"/>
      <c r="GQ588" s="85"/>
      <c r="GR588" s="85"/>
      <c r="GS588" s="85"/>
      <c r="GT588" s="85"/>
      <c r="GU588" s="85"/>
      <c r="GV588" s="85"/>
      <c r="GW588" s="85"/>
      <c r="GX588" s="85"/>
      <c r="GY588" s="85"/>
      <c r="GZ588" s="85"/>
      <c r="HA588" s="85"/>
      <c r="HB588" s="85"/>
      <c r="HC588" s="85"/>
      <c r="HD588" s="85"/>
      <c r="HE588" s="85"/>
      <c r="HF588" s="85"/>
      <c r="HG588" s="85"/>
      <c r="HH588" s="85"/>
      <c r="HI588" s="85"/>
      <c r="HJ588" s="85"/>
      <c r="HK588" s="85"/>
      <c r="HL588" s="85"/>
      <c r="HM588" s="85"/>
      <c r="HN588" s="85"/>
      <c r="HO588" s="85"/>
      <c r="HP588" s="85"/>
      <c r="HQ588" s="85"/>
      <c r="HR588" s="85"/>
      <c r="HS588" s="85"/>
      <c r="HT588" s="85"/>
      <c r="HU588" s="85"/>
      <c r="HV588" s="85"/>
      <c r="HW588" s="85"/>
      <c r="HX588" s="85"/>
      <c r="HY588" s="85"/>
      <c r="HZ588" s="85"/>
      <c r="IA588" s="85"/>
      <c r="IB588" s="85"/>
      <c r="IC588" s="85"/>
      <c r="ID588" s="85"/>
      <c r="IE588" s="85"/>
      <c r="IF588" s="85"/>
      <c r="IG588" s="85"/>
      <c r="IH588" s="85"/>
      <c r="II588" s="85"/>
      <c r="IJ588" s="85"/>
      <c r="IK588" s="85"/>
      <c r="IL588" s="85"/>
      <c r="IM588" s="85"/>
      <c r="IN588" s="85"/>
      <c r="IO588" s="85"/>
      <c r="IP588" s="85"/>
      <c r="IQ588" s="85"/>
      <c r="IR588" s="85"/>
      <c r="IS588" s="85"/>
      <c r="IT588" s="85"/>
      <c r="IU588" s="85"/>
      <c r="IV588" s="85"/>
    </row>
    <row r="589" spans="1:256" s="86" customFormat="1" ht="15" customHeight="1">
      <c r="A589" s="104">
        <v>20810</v>
      </c>
      <c r="B589" s="105" t="s">
        <v>475</v>
      </c>
      <c r="C589" s="103">
        <f>SUM(C590:C596)</f>
        <v>624</v>
      </c>
      <c r="D589" s="85"/>
      <c r="E589" s="88"/>
      <c r="F589" s="85"/>
      <c r="G589" s="85"/>
      <c r="H589" s="85"/>
      <c r="I589" s="85"/>
      <c r="J589" s="85"/>
      <c r="K589" s="85"/>
      <c r="L589" s="85"/>
      <c r="M589" s="85"/>
      <c r="N589" s="85"/>
      <c r="O589" s="85"/>
      <c r="P589" s="85"/>
      <c r="Q589" s="85"/>
      <c r="R589" s="85"/>
      <c r="S589" s="85"/>
      <c r="T589" s="85"/>
      <c r="U589" s="85"/>
      <c r="V589" s="85"/>
      <c r="W589" s="85"/>
      <c r="X589" s="85"/>
      <c r="Y589" s="85"/>
      <c r="Z589" s="85"/>
      <c r="AA589" s="85"/>
      <c r="AB589" s="85"/>
      <c r="AC589" s="85"/>
      <c r="AD589" s="85"/>
      <c r="AE589" s="85"/>
      <c r="AF589" s="85"/>
      <c r="AG589" s="85"/>
      <c r="AH589" s="85"/>
      <c r="AI589" s="85"/>
      <c r="AJ589" s="85"/>
      <c r="AK589" s="85"/>
      <c r="AL589" s="85"/>
      <c r="AM589" s="85"/>
      <c r="AN589" s="85"/>
      <c r="AO589" s="85"/>
      <c r="AP589" s="85"/>
      <c r="AQ589" s="85"/>
      <c r="AR589" s="85"/>
      <c r="AS589" s="85"/>
      <c r="AT589" s="85"/>
      <c r="AU589" s="85"/>
      <c r="AV589" s="85"/>
      <c r="AW589" s="85"/>
      <c r="AX589" s="85"/>
      <c r="AY589" s="85"/>
      <c r="AZ589" s="85"/>
      <c r="BA589" s="85"/>
      <c r="BB589" s="85"/>
      <c r="BC589" s="85"/>
      <c r="BD589" s="85"/>
      <c r="BE589" s="85"/>
      <c r="BF589" s="85"/>
      <c r="BG589" s="85"/>
      <c r="BH589" s="85"/>
      <c r="BI589" s="85"/>
      <c r="BJ589" s="85"/>
      <c r="BK589" s="85"/>
      <c r="BL589" s="85"/>
      <c r="BM589" s="85"/>
      <c r="BN589" s="85"/>
      <c r="BO589" s="85"/>
      <c r="BP589" s="85"/>
      <c r="BQ589" s="85"/>
      <c r="BR589" s="85"/>
      <c r="BS589" s="85"/>
      <c r="BT589" s="85"/>
      <c r="BU589" s="85"/>
      <c r="BV589" s="85"/>
      <c r="BW589" s="85"/>
      <c r="BX589" s="85"/>
      <c r="BY589" s="85"/>
      <c r="BZ589" s="85"/>
      <c r="CA589" s="85"/>
      <c r="CB589" s="85"/>
      <c r="CC589" s="85"/>
      <c r="CD589" s="85"/>
      <c r="CE589" s="85"/>
      <c r="CF589" s="85"/>
      <c r="CG589" s="85"/>
      <c r="CH589" s="85"/>
      <c r="CI589" s="85"/>
      <c r="CJ589" s="85"/>
      <c r="CK589" s="85"/>
      <c r="CL589" s="85"/>
      <c r="CM589" s="85"/>
      <c r="CN589" s="85"/>
      <c r="CO589" s="85"/>
      <c r="CP589" s="85"/>
      <c r="CQ589" s="85"/>
      <c r="CR589" s="85"/>
      <c r="CS589" s="85"/>
      <c r="CT589" s="85"/>
      <c r="CU589" s="85"/>
      <c r="CV589" s="85"/>
      <c r="CW589" s="85"/>
      <c r="CX589" s="85"/>
      <c r="CY589" s="85"/>
      <c r="CZ589" s="85"/>
      <c r="DA589" s="85"/>
      <c r="DB589" s="85"/>
      <c r="DC589" s="85"/>
      <c r="DD589" s="85"/>
      <c r="DE589" s="85"/>
      <c r="DF589" s="85"/>
      <c r="DG589" s="85"/>
      <c r="DH589" s="85"/>
      <c r="DI589" s="85"/>
      <c r="DJ589" s="85"/>
      <c r="DK589" s="85"/>
      <c r="DL589" s="85"/>
      <c r="DM589" s="85"/>
      <c r="DN589" s="85"/>
      <c r="DO589" s="85"/>
      <c r="DP589" s="85"/>
      <c r="DQ589" s="85"/>
      <c r="DR589" s="85"/>
      <c r="DS589" s="85"/>
      <c r="DT589" s="85"/>
      <c r="DU589" s="85"/>
      <c r="DV589" s="85"/>
      <c r="DW589" s="85"/>
      <c r="DX589" s="85"/>
      <c r="DY589" s="85"/>
      <c r="DZ589" s="85"/>
      <c r="EA589" s="85"/>
      <c r="EB589" s="85"/>
      <c r="EC589" s="85"/>
      <c r="ED589" s="85"/>
      <c r="EE589" s="85"/>
      <c r="EF589" s="85"/>
      <c r="EG589" s="85"/>
      <c r="EH589" s="85"/>
      <c r="EI589" s="85"/>
      <c r="EJ589" s="85"/>
      <c r="EK589" s="85"/>
      <c r="EL589" s="85"/>
      <c r="EM589" s="85"/>
      <c r="EN589" s="85"/>
      <c r="EO589" s="85"/>
      <c r="EP589" s="85"/>
      <c r="EQ589" s="85"/>
      <c r="ER589" s="85"/>
      <c r="ES589" s="85"/>
      <c r="ET589" s="85"/>
      <c r="EU589" s="85"/>
      <c r="EV589" s="85"/>
      <c r="EW589" s="85"/>
      <c r="EX589" s="85"/>
      <c r="EY589" s="85"/>
      <c r="EZ589" s="85"/>
      <c r="FA589" s="85"/>
      <c r="FB589" s="85"/>
      <c r="FC589" s="85"/>
      <c r="FD589" s="85"/>
      <c r="FE589" s="85"/>
      <c r="FF589" s="85"/>
      <c r="FG589" s="85"/>
      <c r="FH589" s="85"/>
      <c r="FI589" s="85"/>
      <c r="FJ589" s="85"/>
      <c r="FK589" s="85"/>
      <c r="FL589" s="85"/>
      <c r="FM589" s="85"/>
      <c r="FN589" s="85"/>
      <c r="FO589" s="85"/>
      <c r="FP589" s="85"/>
      <c r="FQ589" s="85"/>
      <c r="FR589" s="85"/>
      <c r="FS589" s="85"/>
      <c r="FT589" s="85"/>
      <c r="FU589" s="85"/>
      <c r="FV589" s="85"/>
      <c r="FW589" s="85"/>
      <c r="FX589" s="85"/>
      <c r="FY589" s="85"/>
      <c r="FZ589" s="85"/>
      <c r="GA589" s="85"/>
      <c r="GB589" s="85"/>
      <c r="GC589" s="85"/>
      <c r="GD589" s="85"/>
      <c r="GE589" s="85"/>
      <c r="GF589" s="85"/>
      <c r="GG589" s="85"/>
      <c r="GH589" s="85"/>
      <c r="GI589" s="85"/>
      <c r="GJ589" s="85"/>
      <c r="GK589" s="85"/>
      <c r="GL589" s="85"/>
      <c r="GM589" s="85"/>
      <c r="GN589" s="85"/>
      <c r="GO589" s="85"/>
      <c r="GP589" s="85"/>
      <c r="GQ589" s="85"/>
      <c r="GR589" s="85"/>
      <c r="GS589" s="85"/>
      <c r="GT589" s="85"/>
      <c r="GU589" s="85"/>
      <c r="GV589" s="85"/>
      <c r="GW589" s="85"/>
      <c r="GX589" s="85"/>
      <c r="GY589" s="85"/>
      <c r="GZ589" s="85"/>
      <c r="HA589" s="85"/>
      <c r="HB589" s="85"/>
      <c r="HC589" s="85"/>
      <c r="HD589" s="85"/>
      <c r="HE589" s="85"/>
      <c r="HF589" s="85"/>
      <c r="HG589" s="85"/>
      <c r="HH589" s="85"/>
      <c r="HI589" s="85"/>
      <c r="HJ589" s="85"/>
      <c r="HK589" s="85"/>
      <c r="HL589" s="85"/>
      <c r="HM589" s="85"/>
      <c r="HN589" s="85"/>
      <c r="HO589" s="85"/>
      <c r="HP589" s="85"/>
      <c r="HQ589" s="85"/>
      <c r="HR589" s="85"/>
      <c r="HS589" s="85"/>
      <c r="HT589" s="85"/>
      <c r="HU589" s="85"/>
      <c r="HV589" s="85"/>
      <c r="HW589" s="85"/>
      <c r="HX589" s="85"/>
      <c r="HY589" s="85"/>
      <c r="HZ589" s="85"/>
      <c r="IA589" s="85"/>
      <c r="IB589" s="85"/>
      <c r="IC589" s="85"/>
      <c r="ID589" s="85"/>
      <c r="IE589" s="85"/>
      <c r="IF589" s="85"/>
      <c r="IG589" s="85"/>
      <c r="IH589" s="85"/>
      <c r="II589" s="85"/>
      <c r="IJ589" s="85"/>
      <c r="IK589" s="85"/>
      <c r="IL589" s="85"/>
      <c r="IM589" s="85"/>
      <c r="IN589" s="85"/>
      <c r="IO589" s="85"/>
      <c r="IP589" s="85"/>
      <c r="IQ589" s="85"/>
      <c r="IR589" s="85"/>
      <c r="IS589" s="85"/>
      <c r="IT589" s="85"/>
      <c r="IU589" s="85"/>
      <c r="IV589" s="85"/>
    </row>
    <row r="590" spans="1:256" s="86" customFormat="1" ht="15" customHeight="1">
      <c r="A590" s="104">
        <v>2081001</v>
      </c>
      <c r="B590" s="105" t="s">
        <v>476</v>
      </c>
      <c r="C590" s="103">
        <v>20</v>
      </c>
      <c r="D590" s="85"/>
      <c r="E590" s="88"/>
      <c r="F590" s="85"/>
      <c r="G590" s="85"/>
      <c r="H590" s="85"/>
      <c r="I590" s="85"/>
      <c r="J590" s="85"/>
      <c r="K590" s="85"/>
      <c r="L590" s="85"/>
      <c r="M590" s="85"/>
      <c r="N590" s="85"/>
      <c r="O590" s="85"/>
      <c r="P590" s="85"/>
      <c r="Q590" s="85"/>
      <c r="R590" s="85"/>
      <c r="S590" s="85"/>
      <c r="T590" s="85"/>
      <c r="U590" s="85"/>
      <c r="V590" s="85"/>
      <c r="W590" s="85"/>
      <c r="X590" s="85"/>
      <c r="Y590" s="85"/>
      <c r="Z590" s="85"/>
      <c r="AA590" s="85"/>
      <c r="AB590" s="85"/>
      <c r="AC590" s="85"/>
      <c r="AD590" s="85"/>
      <c r="AE590" s="85"/>
      <c r="AF590" s="85"/>
      <c r="AG590" s="85"/>
      <c r="AH590" s="85"/>
      <c r="AI590" s="85"/>
      <c r="AJ590" s="85"/>
      <c r="AK590" s="85"/>
      <c r="AL590" s="85"/>
      <c r="AM590" s="85"/>
      <c r="AN590" s="85"/>
      <c r="AO590" s="85"/>
      <c r="AP590" s="85"/>
      <c r="AQ590" s="85"/>
      <c r="AR590" s="85"/>
      <c r="AS590" s="85"/>
      <c r="AT590" s="85"/>
      <c r="AU590" s="85"/>
      <c r="AV590" s="85"/>
      <c r="AW590" s="85"/>
      <c r="AX590" s="85"/>
      <c r="AY590" s="85"/>
      <c r="AZ590" s="85"/>
      <c r="BA590" s="85"/>
      <c r="BB590" s="85"/>
      <c r="BC590" s="85"/>
      <c r="BD590" s="85"/>
      <c r="BE590" s="85"/>
      <c r="BF590" s="85"/>
      <c r="BG590" s="85"/>
      <c r="BH590" s="85"/>
      <c r="BI590" s="85"/>
      <c r="BJ590" s="85"/>
      <c r="BK590" s="85"/>
      <c r="BL590" s="85"/>
      <c r="BM590" s="85"/>
      <c r="BN590" s="85"/>
      <c r="BO590" s="85"/>
      <c r="BP590" s="85"/>
      <c r="BQ590" s="85"/>
      <c r="BR590" s="85"/>
      <c r="BS590" s="85"/>
      <c r="BT590" s="85"/>
      <c r="BU590" s="85"/>
      <c r="BV590" s="85"/>
      <c r="BW590" s="85"/>
      <c r="BX590" s="85"/>
      <c r="BY590" s="85"/>
      <c r="BZ590" s="85"/>
      <c r="CA590" s="85"/>
      <c r="CB590" s="85"/>
      <c r="CC590" s="85"/>
      <c r="CD590" s="85"/>
      <c r="CE590" s="85"/>
      <c r="CF590" s="85"/>
      <c r="CG590" s="85"/>
      <c r="CH590" s="85"/>
      <c r="CI590" s="85"/>
      <c r="CJ590" s="85"/>
      <c r="CK590" s="85"/>
      <c r="CL590" s="85"/>
      <c r="CM590" s="85"/>
      <c r="CN590" s="85"/>
      <c r="CO590" s="85"/>
      <c r="CP590" s="85"/>
      <c r="CQ590" s="85"/>
      <c r="CR590" s="85"/>
      <c r="CS590" s="85"/>
      <c r="CT590" s="85"/>
      <c r="CU590" s="85"/>
      <c r="CV590" s="85"/>
      <c r="CW590" s="85"/>
      <c r="CX590" s="85"/>
      <c r="CY590" s="85"/>
      <c r="CZ590" s="85"/>
      <c r="DA590" s="85"/>
      <c r="DB590" s="85"/>
      <c r="DC590" s="85"/>
      <c r="DD590" s="85"/>
      <c r="DE590" s="85"/>
      <c r="DF590" s="85"/>
      <c r="DG590" s="85"/>
      <c r="DH590" s="85"/>
      <c r="DI590" s="85"/>
      <c r="DJ590" s="85"/>
      <c r="DK590" s="85"/>
      <c r="DL590" s="85"/>
      <c r="DM590" s="85"/>
      <c r="DN590" s="85"/>
      <c r="DO590" s="85"/>
      <c r="DP590" s="85"/>
      <c r="DQ590" s="85"/>
      <c r="DR590" s="85"/>
      <c r="DS590" s="85"/>
      <c r="DT590" s="85"/>
      <c r="DU590" s="85"/>
      <c r="DV590" s="85"/>
      <c r="DW590" s="85"/>
      <c r="DX590" s="85"/>
      <c r="DY590" s="85"/>
      <c r="DZ590" s="85"/>
      <c r="EA590" s="85"/>
      <c r="EB590" s="85"/>
      <c r="EC590" s="85"/>
      <c r="ED590" s="85"/>
      <c r="EE590" s="85"/>
      <c r="EF590" s="85"/>
      <c r="EG590" s="85"/>
      <c r="EH590" s="85"/>
      <c r="EI590" s="85"/>
      <c r="EJ590" s="85"/>
      <c r="EK590" s="85"/>
      <c r="EL590" s="85"/>
      <c r="EM590" s="85"/>
      <c r="EN590" s="85"/>
      <c r="EO590" s="85"/>
      <c r="EP590" s="85"/>
      <c r="EQ590" s="85"/>
      <c r="ER590" s="85"/>
      <c r="ES590" s="85"/>
      <c r="ET590" s="85"/>
      <c r="EU590" s="85"/>
      <c r="EV590" s="85"/>
      <c r="EW590" s="85"/>
      <c r="EX590" s="85"/>
      <c r="EY590" s="85"/>
      <c r="EZ590" s="85"/>
      <c r="FA590" s="85"/>
      <c r="FB590" s="85"/>
      <c r="FC590" s="85"/>
      <c r="FD590" s="85"/>
      <c r="FE590" s="85"/>
      <c r="FF590" s="85"/>
      <c r="FG590" s="85"/>
      <c r="FH590" s="85"/>
      <c r="FI590" s="85"/>
      <c r="FJ590" s="85"/>
      <c r="FK590" s="85"/>
      <c r="FL590" s="85"/>
      <c r="FM590" s="85"/>
      <c r="FN590" s="85"/>
      <c r="FO590" s="85"/>
      <c r="FP590" s="85"/>
      <c r="FQ590" s="85"/>
      <c r="FR590" s="85"/>
      <c r="FS590" s="85"/>
      <c r="FT590" s="85"/>
      <c r="FU590" s="85"/>
      <c r="FV590" s="85"/>
      <c r="FW590" s="85"/>
      <c r="FX590" s="85"/>
      <c r="FY590" s="85"/>
      <c r="FZ590" s="85"/>
      <c r="GA590" s="85"/>
      <c r="GB590" s="85"/>
      <c r="GC590" s="85"/>
      <c r="GD590" s="85"/>
      <c r="GE590" s="85"/>
      <c r="GF590" s="85"/>
      <c r="GG590" s="85"/>
      <c r="GH590" s="85"/>
      <c r="GI590" s="85"/>
      <c r="GJ590" s="85"/>
      <c r="GK590" s="85"/>
      <c r="GL590" s="85"/>
      <c r="GM590" s="85"/>
      <c r="GN590" s="85"/>
      <c r="GO590" s="85"/>
      <c r="GP590" s="85"/>
      <c r="GQ590" s="85"/>
      <c r="GR590" s="85"/>
      <c r="GS590" s="85"/>
      <c r="GT590" s="85"/>
      <c r="GU590" s="85"/>
      <c r="GV590" s="85"/>
      <c r="GW590" s="85"/>
      <c r="GX590" s="85"/>
      <c r="GY590" s="85"/>
      <c r="GZ590" s="85"/>
      <c r="HA590" s="85"/>
      <c r="HB590" s="85"/>
      <c r="HC590" s="85"/>
      <c r="HD590" s="85"/>
      <c r="HE590" s="85"/>
      <c r="HF590" s="85"/>
      <c r="HG590" s="85"/>
      <c r="HH590" s="85"/>
      <c r="HI590" s="85"/>
      <c r="HJ590" s="85"/>
      <c r="HK590" s="85"/>
      <c r="HL590" s="85"/>
      <c r="HM590" s="85"/>
      <c r="HN590" s="85"/>
      <c r="HO590" s="85"/>
      <c r="HP590" s="85"/>
      <c r="HQ590" s="85"/>
      <c r="HR590" s="85"/>
      <c r="HS590" s="85"/>
      <c r="HT590" s="85"/>
      <c r="HU590" s="85"/>
      <c r="HV590" s="85"/>
      <c r="HW590" s="85"/>
      <c r="HX590" s="85"/>
      <c r="HY590" s="85"/>
      <c r="HZ590" s="85"/>
      <c r="IA590" s="85"/>
      <c r="IB590" s="85"/>
      <c r="IC590" s="85"/>
      <c r="ID590" s="85"/>
      <c r="IE590" s="85"/>
      <c r="IF590" s="85"/>
      <c r="IG590" s="85"/>
      <c r="IH590" s="85"/>
      <c r="II590" s="85"/>
      <c r="IJ590" s="85"/>
      <c r="IK590" s="85"/>
      <c r="IL590" s="85"/>
      <c r="IM590" s="85"/>
      <c r="IN590" s="85"/>
      <c r="IO590" s="85"/>
      <c r="IP590" s="85"/>
      <c r="IQ590" s="85"/>
      <c r="IR590" s="85"/>
      <c r="IS590" s="85"/>
      <c r="IT590" s="85"/>
      <c r="IU590" s="85"/>
      <c r="IV590" s="85"/>
    </row>
    <row r="591" spans="1:256" s="86" customFormat="1" ht="15" customHeight="1">
      <c r="A591" s="104">
        <v>2081002</v>
      </c>
      <c r="B591" s="105" t="s">
        <v>477</v>
      </c>
      <c r="C591" s="103">
        <v>505</v>
      </c>
      <c r="D591" s="85"/>
      <c r="E591" s="88"/>
      <c r="F591" s="85"/>
      <c r="G591" s="85"/>
      <c r="H591" s="85"/>
      <c r="I591" s="85"/>
      <c r="J591" s="85"/>
      <c r="K591" s="85"/>
      <c r="L591" s="85"/>
      <c r="M591" s="85"/>
      <c r="N591" s="85"/>
      <c r="O591" s="85"/>
      <c r="P591" s="85"/>
      <c r="Q591" s="85"/>
      <c r="R591" s="85"/>
      <c r="S591" s="85"/>
      <c r="T591" s="85"/>
      <c r="U591" s="85"/>
      <c r="V591" s="85"/>
      <c r="W591" s="85"/>
      <c r="X591" s="85"/>
      <c r="Y591" s="85"/>
      <c r="Z591" s="85"/>
      <c r="AA591" s="85"/>
      <c r="AB591" s="85"/>
      <c r="AC591" s="85"/>
      <c r="AD591" s="85"/>
      <c r="AE591" s="85"/>
      <c r="AF591" s="85"/>
      <c r="AG591" s="85"/>
      <c r="AH591" s="85"/>
      <c r="AI591" s="85"/>
      <c r="AJ591" s="85"/>
      <c r="AK591" s="85"/>
      <c r="AL591" s="85"/>
      <c r="AM591" s="85"/>
      <c r="AN591" s="85"/>
      <c r="AO591" s="85"/>
      <c r="AP591" s="85"/>
      <c r="AQ591" s="85"/>
      <c r="AR591" s="85"/>
      <c r="AS591" s="85"/>
      <c r="AT591" s="85"/>
      <c r="AU591" s="85"/>
      <c r="AV591" s="85"/>
      <c r="AW591" s="85"/>
      <c r="AX591" s="85"/>
      <c r="AY591" s="85"/>
      <c r="AZ591" s="85"/>
      <c r="BA591" s="85"/>
      <c r="BB591" s="85"/>
      <c r="BC591" s="85"/>
      <c r="BD591" s="85"/>
      <c r="BE591" s="85"/>
      <c r="BF591" s="85"/>
      <c r="BG591" s="85"/>
      <c r="BH591" s="85"/>
      <c r="BI591" s="85"/>
      <c r="BJ591" s="85"/>
      <c r="BK591" s="85"/>
      <c r="BL591" s="85"/>
      <c r="BM591" s="85"/>
      <c r="BN591" s="85"/>
      <c r="BO591" s="85"/>
      <c r="BP591" s="85"/>
      <c r="BQ591" s="85"/>
      <c r="BR591" s="85"/>
      <c r="BS591" s="85"/>
      <c r="BT591" s="85"/>
      <c r="BU591" s="85"/>
      <c r="BV591" s="85"/>
      <c r="BW591" s="85"/>
      <c r="BX591" s="85"/>
      <c r="BY591" s="85"/>
      <c r="BZ591" s="85"/>
      <c r="CA591" s="85"/>
      <c r="CB591" s="85"/>
      <c r="CC591" s="85"/>
      <c r="CD591" s="85"/>
      <c r="CE591" s="85"/>
      <c r="CF591" s="85"/>
      <c r="CG591" s="85"/>
      <c r="CH591" s="85"/>
      <c r="CI591" s="85"/>
      <c r="CJ591" s="85"/>
      <c r="CK591" s="85"/>
      <c r="CL591" s="85"/>
      <c r="CM591" s="85"/>
      <c r="CN591" s="85"/>
      <c r="CO591" s="85"/>
      <c r="CP591" s="85"/>
      <c r="CQ591" s="85"/>
      <c r="CR591" s="85"/>
      <c r="CS591" s="85"/>
      <c r="CT591" s="85"/>
      <c r="CU591" s="85"/>
      <c r="CV591" s="85"/>
      <c r="CW591" s="85"/>
      <c r="CX591" s="85"/>
      <c r="CY591" s="85"/>
      <c r="CZ591" s="85"/>
      <c r="DA591" s="85"/>
      <c r="DB591" s="85"/>
      <c r="DC591" s="85"/>
      <c r="DD591" s="85"/>
      <c r="DE591" s="85"/>
      <c r="DF591" s="85"/>
      <c r="DG591" s="85"/>
      <c r="DH591" s="85"/>
      <c r="DI591" s="85"/>
      <c r="DJ591" s="85"/>
      <c r="DK591" s="85"/>
      <c r="DL591" s="85"/>
      <c r="DM591" s="85"/>
      <c r="DN591" s="85"/>
      <c r="DO591" s="85"/>
      <c r="DP591" s="85"/>
      <c r="DQ591" s="85"/>
      <c r="DR591" s="85"/>
      <c r="DS591" s="85"/>
      <c r="DT591" s="85"/>
      <c r="DU591" s="85"/>
      <c r="DV591" s="85"/>
      <c r="DW591" s="85"/>
      <c r="DX591" s="85"/>
      <c r="DY591" s="85"/>
      <c r="DZ591" s="85"/>
      <c r="EA591" s="85"/>
      <c r="EB591" s="85"/>
      <c r="EC591" s="85"/>
      <c r="ED591" s="85"/>
      <c r="EE591" s="85"/>
      <c r="EF591" s="85"/>
      <c r="EG591" s="85"/>
      <c r="EH591" s="85"/>
      <c r="EI591" s="85"/>
      <c r="EJ591" s="85"/>
      <c r="EK591" s="85"/>
      <c r="EL591" s="85"/>
      <c r="EM591" s="85"/>
      <c r="EN591" s="85"/>
      <c r="EO591" s="85"/>
      <c r="EP591" s="85"/>
      <c r="EQ591" s="85"/>
      <c r="ER591" s="85"/>
      <c r="ES591" s="85"/>
      <c r="ET591" s="85"/>
      <c r="EU591" s="85"/>
      <c r="EV591" s="85"/>
      <c r="EW591" s="85"/>
      <c r="EX591" s="85"/>
      <c r="EY591" s="85"/>
      <c r="EZ591" s="85"/>
      <c r="FA591" s="85"/>
      <c r="FB591" s="85"/>
      <c r="FC591" s="85"/>
      <c r="FD591" s="85"/>
      <c r="FE591" s="85"/>
      <c r="FF591" s="85"/>
      <c r="FG591" s="85"/>
      <c r="FH591" s="85"/>
      <c r="FI591" s="85"/>
      <c r="FJ591" s="85"/>
      <c r="FK591" s="85"/>
      <c r="FL591" s="85"/>
      <c r="FM591" s="85"/>
      <c r="FN591" s="85"/>
      <c r="FO591" s="85"/>
      <c r="FP591" s="85"/>
      <c r="FQ591" s="85"/>
      <c r="FR591" s="85"/>
      <c r="FS591" s="85"/>
      <c r="FT591" s="85"/>
      <c r="FU591" s="85"/>
      <c r="FV591" s="85"/>
      <c r="FW591" s="85"/>
      <c r="FX591" s="85"/>
      <c r="FY591" s="85"/>
      <c r="FZ591" s="85"/>
      <c r="GA591" s="85"/>
      <c r="GB591" s="85"/>
      <c r="GC591" s="85"/>
      <c r="GD591" s="85"/>
      <c r="GE591" s="85"/>
      <c r="GF591" s="85"/>
      <c r="GG591" s="85"/>
      <c r="GH591" s="85"/>
      <c r="GI591" s="85"/>
      <c r="GJ591" s="85"/>
      <c r="GK591" s="85"/>
      <c r="GL591" s="85"/>
      <c r="GM591" s="85"/>
      <c r="GN591" s="85"/>
      <c r="GO591" s="85"/>
      <c r="GP591" s="85"/>
      <c r="GQ591" s="85"/>
      <c r="GR591" s="85"/>
      <c r="GS591" s="85"/>
      <c r="GT591" s="85"/>
      <c r="GU591" s="85"/>
      <c r="GV591" s="85"/>
      <c r="GW591" s="85"/>
      <c r="GX591" s="85"/>
      <c r="GY591" s="85"/>
      <c r="GZ591" s="85"/>
      <c r="HA591" s="85"/>
      <c r="HB591" s="85"/>
      <c r="HC591" s="85"/>
      <c r="HD591" s="85"/>
      <c r="HE591" s="85"/>
      <c r="HF591" s="85"/>
      <c r="HG591" s="85"/>
      <c r="HH591" s="85"/>
      <c r="HI591" s="85"/>
      <c r="HJ591" s="85"/>
      <c r="HK591" s="85"/>
      <c r="HL591" s="85"/>
      <c r="HM591" s="85"/>
      <c r="HN591" s="85"/>
      <c r="HO591" s="85"/>
      <c r="HP591" s="85"/>
      <c r="HQ591" s="85"/>
      <c r="HR591" s="85"/>
      <c r="HS591" s="85"/>
      <c r="HT591" s="85"/>
      <c r="HU591" s="85"/>
      <c r="HV591" s="85"/>
      <c r="HW591" s="85"/>
      <c r="HX591" s="85"/>
      <c r="HY591" s="85"/>
      <c r="HZ591" s="85"/>
      <c r="IA591" s="85"/>
      <c r="IB591" s="85"/>
      <c r="IC591" s="85"/>
      <c r="ID591" s="85"/>
      <c r="IE591" s="85"/>
      <c r="IF591" s="85"/>
      <c r="IG591" s="85"/>
      <c r="IH591" s="85"/>
      <c r="II591" s="85"/>
      <c r="IJ591" s="85"/>
      <c r="IK591" s="85"/>
      <c r="IL591" s="85"/>
      <c r="IM591" s="85"/>
      <c r="IN591" s="85"/>
      <c r="IO591" s="85"/>
      <c r="IP591" s="85"/>
      <c r="IQ591" s="85"/>
      <c r="IR591" s="85"/>
      <c r="IS591" s="85"/>
      <c r="IT591" s="85"/>
      <c r="IU591" s="85"/>
      <c r="IV591" s="85"/>
    </row>
    <row r="592" spans="1:5" s="85" customFormat="1" ht="15" customHeight="1">
      <c r="A592" s="104">
        <v>2081003</v>
      </c>
      <c r="B592" s="105" t="s">
        <v>478</v>
      </c>
      <c r="C592" s="103"/>
      <c r="E592" s="87"/>
    </row>
    <row r="593" spans="1:256" s="86" customFormat="1" ht="15" customHeight="1">
      <c r="A593" s="104">
        <v>2081004</v>
      </c>
      <c r="B593" s="105" t="s">
        <v>479</v>
      </c>
      <c r="C593" s="103">
        <v>2</v>
      </c>
      <c r="D593" s="85"/>
      <c r="E593" s="88"/>
      <c r="F593" s="85"/>
      <c r="G593" s="85"/>
      <c r="H593" s="85"/>
      <c r="I593" s="85"/>
      <c r="J593" s="85"/>
      <c r="K593" s="85"/>
      <c r="L593" s="85"/>
      <c r="M593" s="85"/>
      <c r="N593" s="85"/>
      <c r="O593" s="85"/>
      <c r="P593" s="85"/>
      <c r="Q593" s="85"/>
      <c r="R593" s="85"/>
      <c r="S593" s="85"/>
      <c r="T593" s="85"/>
      <c r="U593" s="85"/>
      <c r="V593" s="85"/>
      <c r="W593" s="85"/>
      <c r="X593" s="85"/>
      <c r="Y593" s="85"/>
      <c r="Z593" s="85"/>
      <c r="AA593" s="85"/>
      <c r="AB593" s="85"/>
      <c r="AC593" s="85"/>
      <c r="AD593" s="85"/>
      <c r="AE593" s="85"/>
      <c r="AF593" s="85"/>
      <c r="AG593" s="85"/>
      <c r="AH593" s="85"/>
      <c r="AI593" s="85"/>
      <c r="AJ593" s="85"/>
      <c r="AK593" s="85"/>
      <c r="AL593" s="85"/>
      <c r="AM593" s="85"/>
      <c r="AN593" s="85"/>
      <c r="AO593" s="85"/>
      <c r="AP593" s="85"/>
      <c r="AQ593" s="85"/>
      <c r="AR593" s="85"/>
      <c r="AS593" s="85"/>
      <c r="AT593" s="85"/>
      <c r="AU593" s="85"/>
      <c r="AV593" s="85"/>
      <c r="AW593" s="85"/>
      <c r="AX593" s="85"/>
      <c r="AY593" s="85"/>
      <c r="AZ593" s="85"/>
      <c r="BA593" s="85"/>
      <c r="BB593" s="85"/>
      <c r="BC593" s="85"/>
      <c r="BD593" s="85"/>
      <c r="BE593" s="85"/>
      <c r="BF593" s="85"/>
      <c r="BG593" s="85"/>
      <c r="BH593" s="85"/>
      <c r="BI593" s="85"/>
      <c r="BJ593" s="85"/>
      <c r="BK593" s="85"/>
      <c r="BL593" s="85"/>
      <c r="BM593" s="85"/>
      <c r="BN593" s="85"/>
      <c r="BO593" s="85"/>
      <c r="BP593" s="85"/>
      <c r="BQ593" s="85"/>
      <c r="BR593" s="85"/>
      <c r="BS593" s="85"/>
      <c r="BT593" s="85"/>
      <c r="BU593" s="85"/>
      <c r="BV593" s="85"/>
      <c r="BW593" s="85"/>
      <c r="BX593" s="85"/>
      <c r="BY593" s="85"/>
      <c r="BZ593" s="85"/>
      <c r="CA593" s="85"/>
      <c r="CB593" s="85"/>
      <c r="CC593" s="85"/>
      <c r="CD593" s="85"/>
      <c r="CE593" s="85"/>
      <c r="CF593" s="85"/>
      <c r="CG593" s="85"/>
      <c r="CH593" s="85"/>
      <c r="CI593" s="85"/>
      <c r="CJ593" s="85"/>
      <c r="CK593" s="85"/>
      <c r="CL593" s="85"/>
      <c r="CM593" s="85"/>
      <c r="CN593" s="85"/>
      <c r="CO593" s="85"/>
      <c r="CP593" s="85"/>
      <c r="CQ593" s="85"/>
      <c r="CR593" s="85"/>
      <c r="CS593" s="85"/>
      <c r="CT593" s="85"/>
      <c r="CU593" s="85"/>
      <c r="CV593" s="85"/>
      <c r="CW593" s="85"/>
      <c r="CX593" s="85"/>
      <c r="CY593" s="85"/>
      <c r="CZ593" s="85"/>
      <c r="DA593" s="85"/>
      <c r="DB593" s="85"/>
      <c r="DC593" s="85"/>
      <c r="DD593" s="85"/>
      <c r="DE593" s="85"/>
      <c r="DF593" s="85"/>
      <c r="DG593" s="85"/>
      <c r="DH593" s="85"/>
      <c r="DI593" s="85"/>
      <c r="DJ593" s="85"/>
      <c r="DK593" s="85"/>
      <c r="DL593" s="85"/>
      <c r="DM593" s="85"/>
      <c r="DN593" s="85"/>
      <c r="DO593" s="85"/>
      <c r="DP593" s="85"/>
      <c r="DQ593" s="85"/>
      <c r="DR593" s="85"/>
      <c r="DS593" s="85"/>
      <c r="DT593" s="85"/>
      <c r="DU593" s="85"/>
      <c r="DV593" s="85"/>
      <c r="DW593" s="85"/>
      <c r="DX593" s="85"/>
      <c r="DY593" s="85"/>
      <c r="DZ593" s="85"/>
      <c r="EA593" s="85"/>
      <c r="EB593" s="85"/>
      <c r="EC593" s="85"/>
      <c r="ED593" s="85"/>
      <c r="EE593" s="85"/>
      <c r="EF593" s="85"/>
      <c r="EG593" s="85"/>
      <c r="EH593" s="85"/>
      <c r="EI593" s="85"/>
      <c r="EJ593" s="85"/>
      <c r="EK593" s="85"/>
      <c r="EL593" s="85"/>
      <c r="EM593" s="85"/>
      <c r="EN593" s="85"/>
      <c r="EO593" s="85"/>
      <c r="EP593" s="85"/>
      <c r="EQ593" s="85"/>
      <c r="ER593" s="85"/>
      <c r="ES593" s="85"/>
      <c r="ET593" s="85"/>
      <c r="EU593" s="85"/>
      <c r="EV593" s="85"/>
      <c r="EW593" s="85"/>
      <c r="EX593" s="85"/>
      <c r="EY593" s="85"/>
      <c r="EZ593" s="85"/>
      <c r="FA593" s="85"/>
      <c r="FB593" s="85"/>
      <c r="FC593" s="85"/>
      <c r="FD593" s="85"/>
      <c r="FE593" s="85"/>
      <c r="FF593" s="85"/>
      <c r="FG593" s="85"/>
      <c r="FH593" s="85"/>
      <c r="FI593" s="85"/>
      <c r="FJ593" s="85"/>
      <c r="FK593" s="85"/>
      <c r="FL593" s="85"/>
      <c r="FM593" s="85"/>
      <c r="FN593" s="85"/>
      <c r="FO593" s="85"/>
      <c r="FP593" s="85"/>
      <c r="FQ593" s="85"/>
      <c r="FR593" s="85"/>
      <c r="FS593" s="85"/>
      <c r="FT593" s="85"/>
      <c r="FU593" s="85"/>
      <c r="FV593" s="85"/>
      <c r="FW593" s="85"/>
      <c r="FX593" s="85"/>
      <c r="FY593" s="85"/>
      <c r="FZ593" s="85"/>
      <c r="GA593" s="85"/>
      <c r="GB593" s="85"/>
      <c r="GC593" s="85"/>
      <c r="GD593" s="85"/>
      <c r="GE593" s="85"/>
      <c r="GF593" s="85"/>
      <c r="GG593" s="85"/>
      <c r="GH593" s="85"/>
      <c r="GI593" s="85"/>
      <c r="GJ593" s="85"/>
      <c r="GK593" s="85"/>
      <c r="GL593" s="85"/>
      <c r="GM593" s="85"/>
      <c r="GN593" s="85"/>
      <c r="GO593" s="85"/>
      <c r="GP593" s="85"/>
      <c r="GQ593" s="85"/>
      <c r="GR593" s="85"/>
      <c r="GS593" s="85"/>
      <c r="GT593" s="85"/>
      <c r="GU593" s="85"/>
      <c r="GV593" s="85"/>
      <c r="GW593" s="85"/>
      <c r="GX593" s="85"/>
      <c r="GY593" s="85"/>
      <c r="GZ593" s="85"/>
      <c r="HA593" s="85"/>
      <c r="HB593" s="85"/>
      <c r="HC593" s="85"/>
      <c r="HD593" s="85"/>
      <c r="HE593" s="85"/>
      <c r="HF593" s="85"/>
      <c r="HG593" s="85"/>
      <c r="HH593" s="85"/>
      <c r="HI593" s="85"/>
      <c r="HJ593" s="85"/>
      <c r="HK593" s="85"/>
      <c r="HL593" s="85"/>
      <c r="HM593" s="85"/>
      <c r="HN593" s="85"/>
      <c r="HO593" s="85"/>
      <c r="HP593" s="85"/>
      <c r="HQ593" s="85"/>
      <c r="HR593" s="85"/>
      <c r="HS593" s="85"/>
      <c r="HT593" s="85"/>
      <c r="HU593" s="85"/>
      <c r="HV593" s="85"/>
      <c r="HW593" s="85"/>
      <c r="HX593" s="85"/>
      <c r="HY593" s="85"/>
      <c r="HZ593" s="85"/>
      <c r="IA593" s="85"/>
      <c r="IB593" s="85"/>
      <c r="IC593" s="85"/>
      <c r="ID593" s="85"/>
      <c r="IE593" s="85"/>
      <c r="IF593" s="85"/>
      <c r="IG593" s="85"/>
      <c r="IH593" s="85"/>
      <c r="II593" s="85"/>
      <c r="IJ593" s="85"/>
      <c r="IK593" s="85"/>
      <c r="IL593" s="85"/>
      <c r="IM593" s="85"/>
      <c r="IN593" s="85"/>
      <c r="IO593" s="85"/>
      <c r="IP593" s="85"/>
      <c r="IQ593" s="85"/>
      <c r="IR593" s="85"/>
      <c r="IS593" s="85"/>
      <c r="IT593" s="85"/>
      <c r="IU593" s="85"/>
      <c r="IV593" s="85"/>
    </row>
    <row r="594" spans="1:5" s="85" customFormat="1" ht="15" customHeight="1">
      <c r="A594" s="104">
        <v>2081005</v>
      </c>
      <c r="B594" s="105" t="s">
        <v>480</v>
      </c>
      <c r="C594" s="103"/>
      <c r="E594" s="87"/>
    </row>
    <row r="595" spans="1:5" s="85" customFormat="1" ht="15" customHeight="1">
      <c r="A595" s="104">
        <v>2081006</v>
      </c>
      <c r="B595" s="105" t="s">
        <v>481</v>
      </c>
      <c r="C595" s="103">
        <v>95</v>
      </c>
      <c r="E595" s="87"/>
    </row>
    <row r="596" spans="1:256" s="86" customFormat="1" ht="15" customHeight="1">
      <c r="A596" s="104">
        <v>2081099</v>
      </c>
      <c r="B596" s="105" t="s">
        <v>482</v>
      </c>
      <c r="C596" s="103">
        <v>2</v>
      </c>
      <c r="D596" s="85"/>
      <c r="E596" s="88"/>
      <c r="F596" s="85"/>
      <c r="G596" s="85"/>
      <c r="H596" s="85"/>
      <c r="I596" s="85"/>
      <c r="J596" s="85"/>
      <c r="K596" s="85"/>
      <c r="L596" s="85"/>
      <c r="M596" s="85"/>
      <c r="N596" s="85"/>
      <c r="O596" s="85"/>
      <c r="P596" s="85"/>
      <c r="Q596" s="85"/>
      <c r="R596" s="85"/>
      <c r="S596" s="85"/>
      <c r="T596" s="85"/>
      <c r="U596" s="85"/>
      <c r="V596" s="85"/>
      <c r="W596" s="85"/>
      <c r="X596" s="85"/>
      <c r="Y596" s="85"/>
      <c r="Z596" s="85"/>
      <c r="AA596" s="85"/>
      <c r="AB596" s="85"/>
      <c r="AC596" s="85"/>
      <c r="AD596" s="85"/>
      <c r="AE596" s="85"/>
      <c r="AF596" s="85"/>
      <c r="AG596" s="85"/>
      <c r="AH596" s="85"/>
      <c r="AI596" s="85"/>
      <c r="AJ596" s="85"/>
      <c r="AK596" s="85"/>
      <c r="AL596" s="85"/>
      <c r="AM596" s="85"/>
      <c r="AN596" s="85"/>
      <c r="AO596" s="85"/>
      <c r="AP596" s="85"/>
      <c r="AQ596" s="85"/>
      <c r="AR596" s="85"/>
      <c r="AS596" s="85"/>
      <c r="AT596" s="85"/>
      <c r="AU596" s="85"/>
      <c r="AV596" s="85"/>
      <c r="AW596" s="85"/>
      <c r="AX596" s="85"/>
      <c r="AY596" s="85"/>
      <c r="AZ596" s="85"/>
      <c r="BA596" s="85"/>
      <c r="BB596" s="85"/>
      <c r="BC596" s="85"/>
      <c r="BD596" s="85"/>
      <c r="BE596" s="85"/>
      <c r="BF596" s="85"/>
      <c r="BG596" s="85"/>
      <c r="BH596" s="85"/>
      <c r="BI596" s="85"/>
      <c r="BJ596" s="85"/>
      <c r="BK596" s="85"/>
      <c r="BL596" s="85"/>
      <c r="BM596" s="85"/>
      <c r="BN596" s="85"/>
      <c r="BO596" s="85"/>
      <c r="BP596" s="85"/>
      <c r="BQ596" s="85"/>
      <c r="BR596" s="85"/>
      <c r="BS596" s="85"/>
      <c r="BT596" s="85"/>
      <c r="BU596" s="85"/>
      <c r="BV596" s="85"/>
      <c r="BW596" s="85"/>
      <c r="BX596" s="85"/>
      <c r="BY596" s="85"/>
      <c r="BZ596" s="85"/>
      <c r="CA596" s="85"/>
      <c r="CB596" s="85"/>
      <c r="CC596" s="85"/>
      <c r="CD596" s="85"/>
      <c r="CE596" s="85"/>
      <c r="CF596" s="85"/>
      <c r="CG596" s="85"/>
      <c r="CH596" s="85"/>
      <c r="CI596" s="85"/>
      <c r="CJ596" s="85"/>
      <c r="CK596" s="85"/>
      <c r="CL596" s="85"/>
      <c r="CM596" s="85"/>
      <c r="CN596" s="85"/>
      <c r="CO596" s="85"/>
      <c r="CP596" s="85"/>
      <c r="CQ596" s="85"/>
      <c r="CR596" s="85"/>
      <c r="CS596" s="85"/>
      <c r="CT596" s="85"/>
      <c r="CU596" s="85"/>
      <c r="CV596" s="85"/>
      <c r="CW596" s="85"/>
      <c r="CX596" s="85"/>
      <c r="CY596" s="85"/>
      <c r="CZ596" s="85"/>
      <c r="DA596" s="85"/>
      <c r="DB596" s="85"/>
      <c r="DC596" s="85"/>
      <c r="DD596" s="85"/>
      <c r="DE596" s="85"/>
      <c r="DF596" s="85"/>
      <c r="DG596" s="85"/>
      <c r="DH596" s="85"/>
      <c r="DI596" s="85"/>
      <c r="DJ596" s="85"/>
      <c r="DK596" s="85"/>
      <c r="DL596" s="85"/>
      <c r="DM596" s="85"/>
      <c r="DN596" s="85"/>
      <c r="DO596" s="85"/>
      <c r="DP596" s="85"/>
      <c r="DQ596" s="85"/>
      <c r="DR596" s="85"/>
      <c r="DS596" s="85"/>
      <c r="DT596" s="85"/>
      <c r="DU596" s="85"/>
      <c r="DV596" s="85"/>
      <c r="DW596" s="85"/>
      <c r="DX596" s="85"/>
      <c r="DY596" s="85"/>
      <c r="DZ596" s="85"/>
      <c r="EA596" s="85"/>
      <c r="EB596" s="85"/>
      <c r="EC596" s="85"/>
      <c r="ED596" s="85"/>
      <c r="EE596" s="85"/>
      <c r="EF596" s="85"/>
      <c r="EG596" s="85"/>
      <c r="EH596" s="85"/>
      <c r="EI596" s="85"/>
      <c r="EJ596" s="85"/>
      <c r="EK596" s="85"/>
      <c r="EL596" s="85"/>
      <c r="EM596" s="85"/>
      <c r="EN596" s="85"/>
      <c r="EO596" s="85"/>
      <c r="EP596" s="85"/>
      <c r="EQ596" s="85"/>
      <c r="ER596" s="85"/>
      <c r="ES596" s="85"/>
      <c r="ET596" s="85"/>
      <c r="EU596" s="85"/>
      <c r="EV596" s="85"/>
      <c r="EW596" s="85"/>
      <c r="EX596" s="85"/>
      <c r="EY596" s="85"/>
      <c r="EZ596" s="85"/>
      <c r="FA596" s="85"/>
      <c r="FB596" s="85"/>
      <c r="FC596" s="85"/>
      <c r="FD596" s="85"/>
      <c r="FE596" s="85"/>
      <c r="FF596" s="85"/>
      <c r="FG596" s="85"/>
      <c r="FH596" s="85"/>
      <c r="FI596" s="85"/>
      <c r="FJ596" s="85"/>
      <c r="FK596" s="85"/>
      <c r="FL596" s="85"/>
      <c r="FM596" s="85"/>
      <c r="FN596" s="85"/>
      <c r="FO596" s="85"/>
      <c r="FP596" s="85"/>
      <c r="FQ596" s="85"/>
      <c r="FR596" s="85"/>
      <c r="FS596" s="85"/>
      <c r="FT596" s="85"/>
      <c r="FU596" s="85"/>
      <c r="FV596" s="85"/>
      <c r="FW596" s="85"/>
      <c r="FX596" s="85"/>
      <c r="FY596" s="85"/>
      <c r="FZ596" s="85"/>
      <c r="GA596" s="85"/>
      <c r="GB596" s="85"/>
      <c r="GC596" s="85"/>
      <c r="GD596" s="85"/>
      <c r="GE596" s="85"/>
      <c r="GF596" s="85"/>
      <c r="GG596" s="85"/>
      <c r="GH596" s="85"/>
      <c r="GI596" s="85"/>
      <c r="GJ596" s="85"/>
      <c r="GK596" s="85"/>
      <c r="GL596" s="85"/>
      <c r="GM596" s="85"/>
      <c r="GN596" s="85"/>
      <c r="GO596" s="85"/>
      <c r="GP596" s="85"/>
      <c r="GQ596" s="85"/>
      <c r="GR596" s="85"/>
      <c r="GS596" s="85"/>
      <c r="GT596" s="85"/>
      <c r="GU596" s="85"/>
      <c r="GV596" s="85"/>
      <c r="GW596" s="85"/>
      <c r="GX596" s="85"/>
      <c r="GY596" s="85"/>
      <c r="GZ596" s="85"/>
      <c r="HA596" s="85"/>
      <c r="HB596" s="85"/>
      <c r="HC596" s="85"/>
      <c r="HD596" s="85"/>
      <c r="HE596" s="85"/>
      <c r="HF596" s="85"/>
      <c r="HG596" s="85"/>
      <c r="HH596" s="85"/>
      <c r="HI596" s="85"/>
      <c r="HJ596" s="85"/>
      <c r="HK596" s="85"/>
      <c r="HL596" s="85"/>
      <c r="HM596" s="85"/>
      <c r="HN596" s="85"/>
      <c r="HO596" s="85"/>
      <c r="HP596" s="85"/>
      <c r="HQ596" s="85"/>
      <c r="HR596" s="85"/>
      <c r="HS596" s="85"/>
      <c r="HT596" s="85"/>
      <c r="HU596" s="85"/>
      <c r="HV596" s="85"/>
      <c r="HW596" s="85"/>
      <c r="HX596" s="85"/>
      <c r="HY596" s="85"/>
      <c r="HZ596" s="85"/>
      <c r="IA596" s="85"/>
      <c r="IB596" s="85"/>
      <c r="IC596" s="85"/>
      <c r="ID596" s="85"/>
      <c r="IE596" s="85"/>
      <c r="IF596" s="85"/>
      <c r="IG596" s="85"/>
      <c r="IH596" s="85"/>
      <c r="II596" s="85"/>
      <c r="IJ596" s="85"/>
      <c r="IK596" s="85"/>
      <c r="IL596" s="85"/>
      <c r="IM596" s="85"/>
      <c r="IN596" s="85"/>
      <c r="IO596" s="85"/>
      <c r="IP596" s="85"/>
      <c r="IQ596" s="85"/>
      <c r="IR596" s="85"/>
      <c r="IS596" s="85"/>
      <c r="IT596" s="85"/>
      <c r="IU596" s="85"/>
      <c r="IV596" s="85"/>
    </row>
    <row r="597" spans="1:256" s="86" customFormat="1" ht="15" customHeight="1">
      <c r="A597" s="104">
        <v>20811</v>
      </c>
      <c r="B597" s="105" t="s">
        <v>483</v>
      </c>
      <c r="C597" s="103">
        <f>SUM(C598:C605)</f>
        <v>1065</v>
      </c>
      <c r="D597" s="85"/>
      <c r="E597" s="88"/>
      <c r="F597" s="85"/>
      <c r="G597" s="85"/>
      <c r="H597" s="85"/>
      <c r="I597" s="85"/>
      <c r="J597" s="85"/>
      <c r="K597" s="85"/>
      <c r="L597" s="85"/>
      <c r="M597" s="85"/>
      <c r="N597" s="85"/>
      <c r="O597" s="85"/>
      <c r="P597" s="85"/>
      <c r="Q597" s="85"/>
      <c r="R597" s="85"/>
      <c r="S597" s="85"/>
      <c r="T597" s="85"/>
      <c r="U597" s="85"/>
      <c r="V597" s="85"/>
      <c r="W597" s="85"/>
      <c r="X597" s="85"/>
      <c r="Y597" s="85"/>
      <c r="Z597" s="85"/>
      <c r="AA597" s="85"/>
      <c r="AB597" s="85"/>
      <c r="AC597" s="85"/>
      <c r="AD597" s="85"/>
      <c r="AE597" s="85"/>
      <c r="AF597" s="85"/>
      <c r="AG597" s="85"/>
      <c r="AH597" s="85"/>
      <c r="AI597" s="85"/>
      <c r="AJ597" s="85"/>
      <c r="AK597" s="85"/>
      <c r="AL597" s="85"/>
      <c r="AM597" s="85"/>
      <c r="AN597" s="85"/>
      <c r="AO597" s="85"/>
      <c r="AP597" s="85"/>
      <c r="AQ597" s="85"/>
      <c r="AR597" s="85"/>
      <c r="AS597" s="85"/>
      <c r="AT597" s="85"/>
      <c r="AU597" s="85"/>
      <c r="AV597" s="85"/>
      <c r="AW597" s="85"/>
      <c r="AX597" s="85"/>
      <c r="AY597" s="85"/>
      <c r="AZ597" s="85"/>
      <c r="BA597" s="85"/>
      <c r="BB597" s="85"/>
      <c r="BC597" s="85"/>
      <c r="BD597" s="85"/>
      <c r="BE597" s="85"/>
      <c r="BF597" s="85"/>
      <c r="BG597" s="85"/>
      <c r="BH597" s="85"/>
      <c r="BI597" s="85"/>
      <c r="BJ597" s="85"/>
      <c r="BK597" s="85"/>
      <c r="BL597" s="85"/>
      <c r="BM597" s="85"/>
      <c r="BN597" s="85"/>
      <c r="BO597" s="85"/>
      <c r="BP597" s="85"/>
      <c r="BQ597" s="85"/>
      <c r="BR597" s="85"/>
      <c r="BS597" s="85"/>
      <c r="BT597" s="85"/>
      <c r="BU597" s="85"/>
      <c r="BV597" s="85"/>
      <c r="BW597" s="85"/>
      <c r="BX597" s="85"/>
      <c r="BY597" s="85"/>
      <c r="BZ597" s="85"/>
      <c r="CA597" s="85"/>
      <c r="CB597" s="85"/>
      <c r="CC597" s="85"/>
      <c r="CD597" s="85"/>
      <c r="CE597" s="85"/>
      <c r="CF597" s="85"/>
      <c r="CG597" s="85"/>
      <c r="CH597" s="85"/>
      <c r="CI597" s="85"/>
      <c r="CJ597" s="85"/>
      <c r="CK597" s="85"/>
      <c r="CL597" s="85"/>
      <c r="CM597" s="85"/>
      <c r="CN597" s="85"/>
      <c r="CO597" s="85"/>
      <c r="CP597" s="85"/>
      <c r="CQ597" s="85"/>
      <c r="CR597" s="85"/>
      <c r="CS597" s="85"/>
      <c r="CT597" s="85"/>
      <c r="CU597" s="85"/>
      <c r="CV597" s="85"/>
      <c r="CW597" s="85"/>
      <c r="CX597" s="85"/>
      <c r="CY597" s="85"/>
      <c r="CZ597" s="85"/>
      <c r="DA597" s="85"/>
      <c r="DB597" s="85"/>
      <c r="DC597" s="85"/>
      <c r="DD597" s="85"/>
      <c r="DE597" s="85"/>
      <c r="DF597" s="85"/>
      <c r="DG597" s="85"/>
      <c r="DH597" s="85"/>
      <c r="DI597" s="85"/>
      <c r="DJ597" s="85"/>
      <c r="DK597" s="85"/>
      <c r="DL597" s="85"/>
      <c r="DM597" s="85"/>
      <c r="DN597" s="85"/>
      <c r="DO597" s="85"/>
      <c r="DP597" s="85"/>
      <c r="DQ597" s="85"/>
      <c r="DR597" s="85"/>
      <c r="DS597" s="85"/>
      <c r="DT597" s="85"/>
      <c r="DU597" s="85"/>
      <c r="DV597" s="85"/>
      <c r="DW597" s="85"/>
      <c r="DX597" s="85"/>
      <c r="DY597" s="85"/>
      <c r="DZ597" s="85"/>
      <c r="EA597" s="85"/>
      <c r="EB597" s="85"/>
      <c r="EC597" s="85"/>
      <c r="ED597" s="85"/>
      <c r="EE597" s="85"/>
      <c r="EF597" s="85"/>
      <c r="EG597" s="85"/>
      <c r="EH597" s="85"/>
      <c r="EI597" s="85"/>
      <c r="EJ597" s="85"/>
      <c r="EK597" s="85"/>
      <c r="EL597" s="85"/>
      <c r="EM597" s="85"/>
      <c r="EN597" s="85"/>
      <c r="EO597" s="85"/>
      <c r="EP597" s="85"/>
      <c r="EQ597" s="85"/>
      <c r="ER597" s="85"/>
      <c r="ES597" s="85"/>
      <c r="ET597" s="85"/>
      <c r="EU597" s="85"/>
      <c r="EV597" s="85"/>
      <c r="EW597" s="85"/>
      <c r="EX597" s="85"/>
      <c r="EY597" s="85"/>
      <c r="EZ597" s="85"/>
      <c r="FA597" s="85"/>
      <c r="FB597" s="85"/>
      <c r="FC597" s="85"/>
      <c r="FD597" s="85"/>
      <c r="FE597" s="85"/>
      <c r="FF597" s="85"/>
      <c r="FG597" s="85"/>
      <c r="FH597" s="85"/>
      <c r="FI597" s="85"/>
      <c r="FJ597" s="85"/>
      <c r="FK597" s="85"/>
      <c r="FL597" s="85"/>
      <c r="FM597" s="85"/>
      <c r="FN597" s="85"/>
      <c r="FO597" s="85"/>
      <c r="FP597" s="85"/>
      <c r="FQ597" s="85"/>
      <c r="FR597" s="85"/>
      <c r="FS597" s="85"/>
      <c r="FT597" s="85"/>
      <c r="FU597" s="85"/>
      <c r="FV597" s="85"/>
      <c r="FW597" s="85"/>
      <c r="FX597" s="85"/>
      <c r="FY597" s="85"/>
      <c r="FZ597" s="85"/>
      <c r="GA597" s="85"/>
      <c r="GB597" s="85"/>
      <c r="GC597" s="85"/>
      <c r="GD597" s="85"/>
      <c r="GE597" s="85"/>
      <c r="GF597" s="85"/>
      <c r="GG597" s="85"/>
      <c r="GH597" s="85"/>
      <c r="GI597" s="85"/>
      <c r="GJ597" s="85"/>
      <c r="GK597" s="85"/>
      <c r="GL597" s="85"/>
      <c r="GM597" s="85"/>
      <c r="GN597" s="85"/>
      <c r="GO597" s="85"/>
      <c r="GP597" s="85"/>
      <c r="GQ597" s="85"/>
      <c r="GR597" s="85"/>
      <c r="GS597" s="85"/>
      <c r="GT597" s="85"/>
      <c r="GU597" s="85"/>
      <c r="GV597" s="85"/>
      <c r="GW597" s="85"/>
      <c r="GX597" s="85"/>
      <c r="GY597" s="85"/>
      <c r="GZ597" s="85"/>
      <c r="HA597" s="85"/>
      <c r="HB597" s="85"/>
      <c r="HC597" s="85"/>
      <c r="HD597" s="85"/>
      <c r="HE597" s="85"/>
      <c r="HF597" s="85"/>
      <c r="HG597" s="85"/>
      <c r="HH597" s="85"/>
      <c r="HI597" s="85"/>
      <c r="HJ597" s="85"/>
      <c r="HK597" s="85"/>
      <c r="HL597" s="85"/>
      <c r="HM597" s="85"/>
      <c r="HN597" s="85"/>
      <c r="HO597" s="85"/>
      <c r="HP597" s="85"/>
      <c r="HQ597" s="85"/>
      <c r="HR597" s="85"/>
      <c r="HS597" s="85"/>
      <c r="HT597" s="85"/>
      <c r="HU597" s="85"/>
      <c r="HV597" s="85"/>
      <c r="HW597" s="85"/>
      <c r="HX597" s="85"/>
      <c r="HY597" s="85"/>
      <c r="HZ597" s="85"/>
      <c r="IA597" s="85"/>
      <c r="IB597" s="85"/>
      <c r="IC597" s="85"/>
      <c r="ID597" s="85"/>
      <c r="IE597" s="85"/>
      <c r="IF597" s="85"/>
      <c r="IG597" s="85"/>
      <c r="IH597" s="85"/>
      <c r="II597" s="85"/>
      <c r="IJ597" s="85"/>
      <c r="IK597" s="85"/>
      <c r="IL597" s="85"/>
      <c r="IM597" s="85"/>
      <c r="IN597" s="85"/>
      <c r="IO597" s="85"/>
      <c r="IP597" s="85"/>
      <c r="IQ597" s="85"/>
      <c r="IR597" s="85"/>
      <c r="IS597" s="85"/>
      <c r="IT597" s="85"/>
      <c r="IU597" s="85"/>
      <c r="IV597" s="85"/>
    </row>
    <row r="598" spans="1:5" s="85" customFormat="1" ht="15" customHeight="1">
      <c r="A598" s="104">
        <v>2081101</v>
      </c>
      <c r="B598" s="105" t="s">
        <v>67</v>
      </c>
      <c r="C598" s="103"/>
      <c r="E598" s="87"/>
    </row>
    <row r="599" spans="1:256" s="86" customFormat="1" ht="15" customHeight="1">
      <c r="A599" s="104">
        <v>2081102</v>
      </c>
      <c r="B599" s="105" t="s">
        <v>68</v>
      </c>
      <c r="C599" s="103"/>
      <c r="D599" s="85"/>
      <c r="E599" s="88"/>
      <c r="F599" s="85"/>
      <c r="G599" s="85"/>
      <c r="H599" s="85"/>
      <c r="I599" s="85"/>
      <c r="J599" s="85"/>
      <c r="K599" s="85"/>
      <c r="L599" s="85"/>
      <c r="M599" s="85"/>
      <c r="N599" s="85"/>
      <c r="O599" s="85"/>
      <c r="P599" s="85"/>
      <c r="Q599" s="85"/>
      <c r="R599" s="85"/>
      <c r="S599" s="85"/>
      <c r="T599" s="85"/>
      <c r="U599" s="85"/>
      <c r="V599" s="85"/>
      <c r="W599" s="85"/>
      <c r="X599" s="85"/>
      <c r="Y599" s="85"/>
      <c r="Z599" s="85"/>
      <c r="AA599" s="85"/>
      <c r="AB599" s="85"/>
      <c r="AC599" s="85"/>
      <c r="AD599" s="85"/>
      <c r="AE599" s="85"/>
      <c r="AF599" s="85"/>
      <c r="AG599" s="85"/>
      <c r="AH599" s="85"/>
      <c r="AI599" s="85"/>
      <c r="AJ599" s="85"/>
      <c r="AK599" s="85"/>
      <c r="AL599" s="85"/>
      <c r="AM599" s="85"/>
      <c r="AN599" s="85"/>
      <c r="AO599" s="85"/>
      <c r="AP599" s="85"/>
      <c r="AQ599" s="85"/>
      <c r="AR599" s="85"/>
      <c r="AS599" s="85"/>
      <c r="AT599" s="85"/>
      <c r="AU599" s="85"/>
      <c r="AV599" s="85"/>
      <c r="AW599" s="85"/>
      <c r="AX599" s="85"/>
      <c r="AY599" s="85"/>
      <c r="AZ599" s="85"/>
      <c r="BA599" s="85"/>
      <c r="BB599" s="85"/>
      <c r="BC599" s="85"/>
      <c r="BD599" s="85"/>
      <c r="BE599" s="85"/>
      <c r="BF599" s="85"/>
      <c r="BG599" s="85"/>
      <c r="BH599" s="85"/>
      <c r="BI599" s="85"/>
      <c r="BJ599" s="85"/>
      <c r="BK599" s="85"/>
      <c r="BL599" s="85"/>
      <c r="BM599" s="85"/>
      <c r="BN599" s="85"/>
      <c r="BO599" s="85"/>
      <c r="BP599" s="85"/>
      <c r="BQ599" s="85"/>
      <c r="BR599" s="85"/>
      <c r="BS599" s="85"/>
      <c r="BT599" s="85"/>
      <c r="BU599" s="85"/>
      <c r="BV599" s="85"/>
      <c r="BW599" s="85"/>
      <c r="BX599" s="85"/>
      <c r="BY599" s="85"/>
      <c r="BZ599" s="85"/>
      <c r="CA599" s="85"/>
      <c r="CB599" s="85"/>
      <c r="CC599" s="85"/>
      <c r="CD599" s="85"/>
      <c r="CE599" s="85"/>
      <c r="CF599" s="85"/>
      <c r="CG599" s="85"/>
      <c r="CH599" s="85"/>
      <c r="CI599" s="85"/>
      <c r="CJ599" s="85"/>
      <c r="CK599" s="85"/>
      <c r="CL599" s="85"/>
      <c r="CM599" s="85"/>
      <c r="CN599" s="85"/>
      <c r="CO599" s="85"/>
      <c r="CP599" s="85"/>
      <c r="CQ599" s="85"/>
      <c r="CR599" s="85"/>
      <c r="CS599" s="85"/>
      <c r="CT599" s="85"/>
      <c r="CU599" s="85"/>
      <c r="CV599" s="85"/>
      <c r="CW599" s="85"/>
      <c r="CX599" s="85"/>
      <c r="CY599" s="85"/>
      <c r="CZ599" s="85"/>
      <c r="DA599" s="85"/>
      <c r="DB599" s="85"/>
      <c r="DC599" s="85"/>
      <c r="DD599" s="85"/>
      <c r="DE599" s="85"/>
      <c r="DF599" s="85"/>
      <c r="DG599" s="85"/>
      <c r="DH599" s="85"/>
      <c r="DI599" s="85"/>
      <c r="DJ599" s="85"/>
      <c r="DK599" s="85"/>
      <c r="DL599" s="85"/>
      <c r="DM599" s="85"/>
      <c r="DN599" s="85"/>
      <c r="DO599" s="85"/>
      <c r="DP599" s="85"/>
      <c r="DQ599" s="85"/>
      <c r="DR599" s="85"/>
      <c r="DS599" s="85"/>
      <c r="DT599" s="85"/>
      <c r="DU599" s="85"/>
      <c r="DV599" s="85"/>
      <c r="DW599" s="85"/>
      <c r="DX599" s="85"/>
      <c r="DY599" s="85"/>
      <c r="DZ599" s="85"/>
      <c r="EA599" s="85"/>
      <c r="EB599" s="85"/>
      <c r="EC599" s="85"/>
      <c r="ED599" s="85"/>
      <c r="EE599" s="85"/>
      <c r="EF599" s="85"/>
      <c r="EG599" s="85"/>
      <c r="EH599" s="85"/>
      <c r="EI599" s="85"/>
      <c r="EJ599" s="85"/>
      <c r="EK599" s="85"/>
      <c r="EL599" s="85"/>
      <c r="EM599" s="85"/>
      <c r="EN599" s="85"/>
      <c r="EO599" s="85"/>
      <c r="EP599" s="85"/>
      <c r="EQ599" s="85"/>
      <c r="ER599" s="85"/>
      <c r="ES599" s="85"/>
      <c r="ET599" s="85"/>
      <c r="EU599" s="85"/>
      <c r="EV599" s="85"/>
      <c r="EW599" s="85"/>
      <c r="EX599" s="85"/>
      <c r="EY599" s="85"/>
      <c r="EZ599" s="85"/>
      <c r="FA599" s="85"/>
      <c r="FB599" s="85"/>
      <c r="FC599" s="85"/>
      <c r="FD599" s="85"/>
      <c r="FE599" s="85"/>
      <c r="FF599" s="85"/>
      <c r="FG599" s="85"/>
      <c r="FH599" s="85"/>
      <c r="FI599" s="85"/>
      <c r="FJ599" s="85"/>
      <c r="FK599" s="85"/>
      <c r="FL599" s="85"/>
      <c r="FM599" s="85"/>
      <c r="FN599" s="85"/>
      <c r="FO599" s="85"/>
      <c r="FP599" s="85"/>
      <c r="FQ599" s="85"/>
      <c r="FR599" s="85"/>
      <c r="FS599" s="85"/>
      <c r="FT599" s="85"/>
      <c r="FU599" s="85"/>
      <c r="FV599" s="85"/>
      <c r="FW599" s="85"/>
      <c r="FX599" s="85"/>
      <c r="FY599" s="85"/>
      <c r="FZ599" s="85"/>
      <c r="GA599" s="85"/>
      <c r="GB599" s="85"/>
      <c r="GC599" s="85"/>
      <c r="GD599" s="85"/>
      <c r="GE599" s="85"/>
      <c r="GF599" s="85"/>
      <c r="GG599" s="85"/>
      <c r="GH599" s="85"/>
      <c r="GI599" s="85"/>
      <c r="GJ599" s="85"/>
      <c r="GK599" s="85"/>
      <c r="GL599" s="85"/>
      <c r="GM599" s="85"/>
      <c r="GN599" s="85"/>
      <c r="GO599" s="85"/>
      <c r="GP599" s="85"/>
      <c r="GQ599" s="85"/>
      <c r="GR599" s="85"/>
      <c r="GS599" s="85"/>
      <c r="GT599" s="85"/>
      <c r="GU599" s="85"/>
      <c r="GV599" s="85"/>
      <c r="GW599" s="85"/>
      <c r="GX599" s="85"/>
      <c r="GY599" s="85"/>
      <c r="GZ599" s="85"/>
      <c r="HA599" s="85"/>
      <c r="HB599" s="85"/>
      <c r="HC599" s="85"/>
      <c r="HD599" s="85"/>
      <c r="HE599" s="85"/>
      <c r="HF599" s="85"/>
      <c r="HG599" s="85"/>
      <c r="HH599" s="85"/>
      <c r="HI599" s="85"/>
      <c r="HJ599" s="85"/>
      <c r="HK599" s="85"/>
      <c r="HL599" s="85"/>
      <c r="HM599" s="85"/>
      <c r="HN599" s="85"/>
      <c r="HO599" s="85"/>
      <c r="HP599" s="85"/>
      <c r="HQ599" s="85"/>
      <c r="HR599" s="85"/>
      <c r="HS599" s="85"/>
      <c r="HT599" s="85"/>
      <c r="HU599" s="85"/>
      <c r="HV599" s="85"/>
      <c r="HW599" s="85"/>
      <c r="HX599" s="85"/>
      <c r="HY599" s="85"/>
      <c r="HZ599" s="85"/>
      <c r="IA599" s="85"/>
      <c r="IB599" s="85"/>
      <c r="IC599" s="85"/>
      <c r="ID599" s="85"/>
      <c r="IE599" s="85"/>
      <c r="IF599" s="85"/>
      <c r="IG599" s="85"/>
      <c r="IH599" s="85"/>
      <c r="II599" s="85"/>
      <c r="IJ599" s="85"/>
      <c r="IK599" s="85"/>
      <c r="IL599" s="85"/>
      <c r="IM599" s="85"/>
      <c r="IN599" s="85"/>
      <c r="IO599" s="85"/>
      <c r="IP599" s="85"/>
      <c r="IQ599" s="85"/>
      <c r="IR599" s="85"/>
      <c r="IS599" s="85"/>
      <c r="IT599" s="85"/>
      <c r="IU599" s="85"/>
      <c r="IV599" s="85"/>
    </row>
    <row r="600" spans="1:5" s="85" customFormat="1" ht="15" customHeight="1">
      <c r="A600" s="104">
        <v>2081103</v>
      </c>
      <c r="B600" s="105" t="s">
        <v>69</v>
      </c>
      <c r="C600" s="103"/>
      <c r="E600" s="87"/>
    </row>
    <row r="601" spans="1:5" s="85" customFormat="1" ht="15" customHeight="1">
      <c r="A601" s="104">
        <v>2081104</v>
      </c>
      <c r="B601" s="105" t="s">
        <v>484</v>
      </c>
      <c r="C601" s="103"/>
      <c r="E601" s="87"/>
    </row>
    <row r="602" spans="1:256" s="86" customFormat="1" ht="15" customHeight="1">
      <c r="A602" s="104">
        <v>2081105</v>
      </c>
      <c r="B602" s="105" t="s">
        <v>485</v>
      </c>
      <c r="C602" s="103"/>
      <c r="D602" s="85"/>
      <c r="E602" s="88"/>
      <c r="F602" s="85"/>
      <c r="G602" s="85"/>
      <c r="H602" s="85"/>
      <c r="I602" s="85"/>
      <c r="J602" s="85"/>
      <c r="K602" s="85"/>
      <c r="L602" s="85"/>
      <c r="M602" s="85"/>
      <c r="N602" s="85"/>
      <c r="O602" s="85"/>
      <c r="P602" s="85"/>
      <c r="Q602" s="85"/>
      <c r="R602" s="85"/>
      <c r="S602" s="85"/>
      <c r="T602" s="85"/>
      <c r="U602" s="85"/>
      <c r="V602" s="85"/>
      <c r="W602" s="85"/>
      <c r="X602" s="85"/>
      <c r="Y602" s="85"/>
      <c r="Z602" s="85"/>
      <c r="AA602" s="85"/>
      <c r="AB602" s="85"/>
      <c r="AC602" s="85"/>
      <c r="AD602" s="85"/>
      <c r="AE602" s="85"/>
      <c r="AF602" s="85"/>
      <c r="AG602" s="85"/>
      <c r="AH602" s="85"/>
      <c r="AI602" s="85"/>
      <c r="AJ602" s="85"/>
      <c r="AK602" s="85"/>
      <c r="AL602" s="85"/>
      <c r="AM602" s="85"/>
      <c r="AN602" s="85"/>
      <c r="AO602" s="85"/>
      <c r="AP602" s="85"/>
      <c r="AQ602" s="85"/>
      <c r="AR602" s="85"/>
      <c r="AS602" s="85"/>
      <c r="AT602" s="85"/>
      <c r="AU602" s="85"/>
      <c r="AV602" s="85"/>
      <c r="AW602" s="85"/>
      <c r="AX602" s="85"/>
      <c r="AY602" s="85"/>
      <c r="AZ602" s="85"/>
      <c r="BA602" s="85"/>
      <c r="BB602" s="85"/>
      <c r="BC602" s="85"/>
      <c r="BD602" s="85"/>
      <c r="BE602" s="85"/>
      <c r="BF602" s="85"/>
      <c r="BG602" s="85"/>
      <c r="BH602" s="85"/>
      <c r="BI602" s="85"/>
      <c r="BJ602" s="85"/>
      <c r="BK602" s="85"/>
      <c r="BL602" s="85"/>
      <c r="BM602" s="85"/>
      <c r="BN602" s="85"/>
      <c r="BO602" s="85"/>
      <c r="BP602" s="85"/>
      <c r="BQ602" s="85"/>
      <c r="BR602" s="85"/>
      <c r="BS602" s="85"/>
      <c r="BT602" s="85"/>
      <c r="BU602" s="85"/>
      <c r="BV602" s="85"/>
      <c r="BW602" s="85"/>
      <c r="BX602" s="85"/>
      <c r="BY602" s="85"/>
      <c r="BZ602" s="85"/>
      <c r="CA602" s="85"/>
      <c r="CB602" s="85"/>
      <c r="CC602" s="85"/>
      <c r="CD602" s="85"/>
      <c r="CE602" s="85"/>
      <c r="CF602" s="85"/>
      <c r="CG602" s="85"/>
      <c r="CH602" s="85"/>
      <c r="CI602" s="85"/>
      <c r="CJ602" s="85"/>
      <c r="CK602" s="85"/>
      <c r="CL602" s="85"/>
      <c r="CM602" s="85"/>
      <c r="CN602" s="85"/>
      <c r="CO602" s="85"/>
      <c r="CP602" s="85"/>
      <c r="CQ602" s="85"/>
      <c r="CR602" s="85"/>
      <c r="CS602" s="85"/>
      <c r="CT602" s="85"/>
      <c r="CU602" s="85"/>
      <c r="CV602" s="85"/>
      <c r="CW602" s="85"/>
      <c r="CX602" s="85"/>
      <c r="CY602" s="85"/>
      <c r="CZ602" s="85"/>
      <c r="DA602" s="85"/>
      <c r="DB602" s="85"/>
      <c r="DC602" s="85"/>
      <c r="DD602" s="85"/>
      <c r="DE602" s="85"/>
      <c r="DF602" s="85"/>
      <c r="DG602" s="85"/>
      <c r="DH602" s="85"/>
      <c r="DI602" s="85"/>
      <c r="DJ602" s="85"/>
      <c r="DK602" s="85"/>
      <c r="DL602" s="85"/>
      <c r="DM602" s="85"/>
      <c r="DN602" s="85"/>
      <c r="DO602" s="85"/>
      <c r="DP602" s="85"/>
      <c r="DQ602" s="85"/>
      <c r="DR602" s="85"/>
      <c r="DS602" s="85"/>
      <c r="DT602" s="85"/>
      <c r="DU602" s="85"/>
      <c r="DV602" s="85"/>
      <c r="DW602" s="85"/>
      <c r="DX602" s="85"/>
      <c r="DY602" s="85"/>
      <c r="DZ602" s="85"/>
      <c r="EA602" s="85"/>
      <c r="EB602" s="85"/>
      <c r="EC602" s="85"/>
      <c r="ED602" s="85"/>
      <c r="EE602" s="85"/>
      <c r="EF602" s="85"/>
      <c r="EG602" s="85"/>
      <c r="EH602" s="85"/>
      <c r="EI602" s="85"/>
      <c r="EJ602" s="85"/>
      <c r="EK602" s="85"/>
      <c r="EL602" s="85"/>
      <c r="EM602" s="85"/>
      <c r="EN602" s="85"/>
      <c r="EO602" s="85"/>
      <c r="EP602" s="85"/>
      <c r="EQ602" s="85"/>
      <c r="ER602" s="85"/>
      <c r="ES602" s="85"/>
      <c r="ET602" s="85"/>
      <c r="EU602" s="85"/>
      <c r="EV602" s="85"/>
      <c r="EW602" s="85"/>
      <c r="EX602" s="85"/>
      <c r="EY602" s="85"/>
      <c r="EZ602" s="85"/>
      <c r="FA602" s="85"/>
      <c r="FB602" s="85"/>
      <c r="FC602" s="85"/>
      <c r="FD602" s="85"/>
      <c r="FE602" s="85"/>
      <c r="FF602" s="85"/>
      <c r="FG602" s="85"/>
      <c r="FH602" s="85"/>
      <c r="FI602" s="85"/>
      <c r="FJ602" s="85"/>
      <c r="FK602" s="85"/>
      <c r="FL602" s="85"/>
      <c r="FM602" s="85"/>
      <c r="FN602" s="85"/>
      <c r="FO602" s="85"/>
      <c r="FP602" s="85"/>
      <c r="FQ602" s="85"/>
      <c r="FR602" s="85"/>
      <c r="FS602" s="85"/>
      <c r="FT602" s="85"/>
      <c r="FU602" s="85"/>
      <c r="FV602" s="85"/>
      <c r="FW602" s="85"/>
      <c r="FX602" s="85"/>
      <c r="FY602" s="85"/>
      <c r="FZ602" s="85"/>
      <c r="GA602" s="85"/>
      <c r="GB602" s="85"/>
      <c r="GC602" s="85"/>
      <c r="GD602" s="85"/>
      <c r="GE602" s="85"/>
      <c r="GF602" s="85"/>
      <c r="GG602" s="85"/>
      <c r="GH602" s="85"/>
      <c r="GI602" s="85"/>
      <c r="GJ602" s="85"/>
      <c r="GK602" s="85"/>
      <c r="GL602" s="85"/>
      <c r="GM602" s="85"/>
      <c r="GN602" s="85"/>
      <c r="GO602" s="85"/>
      <c r="GP602" s="85"/>
      <c r="GQ602" s="85"/>
      <c r="GR602" s="85"/>
      <c r="GS602" s="85"/>
      <c r="GT602" s="85"/>
      <c r="GU602" s="85"/>
      <c r="GV602" s="85"/>
      <c r="GW602" s="85"/>
      <c r="GX602" s="85"/>
      <c r="GY602" s="85"/>
      <c r="GZ602" s="85"/>
      <c r="HA602" s="85"/>
      <c r="HB602" s="85"/>
      <c r="HC602" s="85"/>
      <c r="HD602" s="85"/>
      <c r="HE602" s="85"/>
      <c r="HF602" s="85"/>
      <c r="HG602" s="85"/>
      <c r="HH602" s="85"/>
      <c r="HI602" s="85"/>
      <c r="HJ602" s="85"/>
      <c r="HK602" s="85"/>
      <c r="HL602" s="85"/>
      <c r="HM602" s="85"/>
      <c r="HN602" s="85"/>
      <c r="HO602" s="85"/>
      <c r="HP602" s="85"/>
      <c r="HQ602" s="85"/>
      <c r="HR602" s="85"/>
      <c r="HS602" s="85"/>
      <c r="HT602" s="85"/>
      <c r="HU602" s="85"/>
      <c r="HV602" s="85"/>
      <c r="HW602" s="85"/>
      <c r="HX602" s="85"/>
      <c r="HY602" s="85"/>
      <c r="HZ602" s="85"/>
      <c r="IA602" s="85"/>
      <c r="IB602" s="85"/>
      <c r="IC602" s="85"/>
      <c r="ID602" s="85"/>
      <c r="IE602" s="85"/>
      <c r="IF602" s="85"/>
      <c r="IG602" s="85"/>
      <c r="IH602" s="85"/>
      <c r="II602" s="85"/>
      <c r="IJ602" s="85"/>
      <c r="IK602" s="85"/>
      <c r="IL602" s="85"/>
      <c r="IM602" s="85"/>
      <c r="IN602" s="85"/>
      <c r="IO602" s="85"/>
      <c r="IP602" s="85"/>
      <c r="IQ602" s="85"/>
      <c r="IR602" s="85"/>
      <c r="IS602" s="85"/>
      <c r="IT602" s="85"/>
      <c r="IU602" s="85"/>
      <c r="IV602" s="85"/>
    </row>
    <row r="603" spans="1:5" s="85" customFormat="1" ht="15" customHeight="1">
      <c r="A603" s="104">
        <v>2081106</v>
      </c>
      <c r="B603" s="105" t="s">
        <v>486</v>
      </c>
      <c r="C603" s="103"/>
      <c r="E603" s="87"/>
    </row>
    <row r="604" spans="1:256" s="86" customFormat="1" ht="15" customHeight="1">
      <c r="A604" s="104">
        <v>2081107</v>
      </c>
      <c r="B604" s="105" t="s">
        <v>487</v>
      </c>
      <c r="C604" s="103">
        <v>320</v>
      </c>
      <c r="D604" s="85"/>
      <c r="E604" s="88"/>
      <c r="F604" s="85"/>
      <c r="G604" s="85"/>
      <c r="H604" s="85"/>
      <c r="I604" s="85"/>
      <c r="J604" s="85"/>
      <c r="K604" s="85"/>
      <c r="L604" s="85"/>
      <c r="M604" s="85"/>
      <c r="N604" s="85"/>
      <c r="O604" s="85"/>
      <c r="P604" s="85"/>
      <c r="Q604" s="85"/>
      <c r="R604" s="85"/>
      <c r="S604" s="85"/>
      <c r="T604" s="85"/>
      <c r="U604" s="85"/>
      <c r="V604" s="85"/>
      <c r="W604" s="85"/>
      <c r="X604" s="85"/>
      <c r="Y604" s="85"/>
      <c r="Z604" s="85"/>
      <c r="AA604" s="85"/>
      <c r="AB604" s="85"/>
      <c r="AC604" s="85"/>
      <c r="AD604" s="85"/>
      <c r="AE604" s="85"/>
      <c r="AF604" s="85"/>
      <c r="AG604" s="85"/>
      <c r="AH604" s="85"/>
      <c r="AI604" s="85"/>
      <c r="AJ604" s="85"/>
      <c r="AK604" s="85"/>
      <c r="AL604" s="85"/>
      <c r="AM604" s="85"/>
      <c r="AN604" s="85"/>
      <c r="AO604" s="85"/>
      <c r="AP604" s="85"/>
      <c r="AQ604" s="85"/>
      <c r="AR604" s="85"/>
      <c r="AS604" s="85"/>
      <c r="AT604" s="85"/>
      <c r="AU604" s="85"/>
      <c r="AV604" s="85"/>
      <c r="AW604" s="85"/>
      <c r="AX604" s="85"/>
      <c r="AY604" s="85"/>
      <c r="AZ604" s="85"/>
      <c r="BA604" s="85"/>
      <c r="BB604" s="85"/>
      <c r="BC604" s="85"/>
      <c r="BD604" s="85"/>
      <c r="BE604" s="85"/>
      <c r="BF604" s="85"/>
      <c r="BG604" s="85"/>
      <c r="BH604" s="85"/>
      <c r="BI604" s="85"/>
      <c r="BJ604" s="85"/>
      <c r="BK604" s="85"/>
      <c r="BL604" s="85"/>
      <c r="BM604" s="85"/>
      <c r="BN604" s="85"/>
      <c r="BO604" s="85"/>
      <c r="BP604" s="85"/>
      <c r="BQ604" s="85"/>
      <c r="BR604" s="85"/>
      <c r="BS604" s="85"/>
      <c r="BT604" s="85"/>
      <c r="BU604" s="85"/>
      <c r="BV604" s="85"/>
      <c r="BW604" s="85"/>
      <c r="BX604" s="85"/>
      <c r="BY604" s="85"/>
      <c r="BZ604" s="85"/>
      <c r="CA604" s="85"/>
      <c r="CB604" s="85"/>
      <c r="CC604" s="85"/>
      <c r="CD604" s="85"/>
      <c r="CE604" s="85"/>
      <c r="CF604" s="85"/>
      <c r="CG604" s="85"/>
      <c r="CH604" s="85"/>
      <c r="CI604" s="85"/>
      <c r="CJ604" s="85"/>
      <c r="CK604" s="85"/>
      <c r="CL604" s="85"/>
      <c r="CM604" s="85"/>
      <c r="CN604" s="85"/>
      <c r="CO604" s="85"/>
      <c r="CP604" s="85"/>
      <c r="CQ604" s="85"/>
      <c r="CR604" s="85"/>
      <c r="CS604" s="85"/>
      <c r="CT604" s="85"/>
      <c r="CU604" s="85"/>
      <c r="CV604" s="85"/>
      <c r="CW604" s="85"/>
      <c r="CX604" s="85"/>
      <c r="CY604" s="85"/>
      <c r="CZ604" s="85"/>
      <c r="DA604" s="85"/>
      <c r="DB604" s="85"/>
      <c r="DC604" s="85"/>
      <c r="DD604" s="85"/>
      <c r="DE604" s="85"/>
      <c r="DF604" s="85"/>
      <c r="DG604" s="85"/>
      <c r="DH604" s="85"/>
      <c r="DI604" s="85"/>
      <c r="DJ604" s="85"/>
      <c r="DK604" s="85"/>
      <c r="DL604" s="85"/>
      <c r="DM604" s="85"/>
      <c r="DN604" s="85"/>
      <c r="DO604" s="85"/>
      <c r="DP604" s="85"/>
      <c r="DQ604" s="85"/>
      <c r="DR604" s="85"/>
      <c r="DS604" s="85"/>
      <c r="DT604" s="85"/>
      <c r="DU604" s="85"/>
      <c r="DV604" s="85"/>
      <c r="DW604" s="85"/>
      <c r="DX604" s="85"/>
      <c r="DY604" s="85"/>
      <c r="DZ604" s="85"/>
      <c r="EA604" s="85"/>
      <c r="EB604" s="85"/>
      <c r="EC604" s="85"/>
      <c r="ED604" s="85"/>
      <c r="EE604" s="85"/>
      <c r="EF604" s="85"/>
      <c r="EG604" s="85"/>
      <c r="EH604" s="85"/>
      <c r="EI604" s="85"/>
      <c r="EJ604" s="85"/>
      <c r="EK604" s="85"/>
      <c r="EL604" s="85"/>
      <c r="EM604" s="85"/>
      <c r="EN604" s="85"/>
      <c r="EO604" s="85"/>
      <c r="EP604" s="85"/>
      <c r="EQ604" s="85"/>
      <c r="ER604" s="85"/>
      <c r="ES604" s="85"/>
      <c r="ET604" s="85"/>
      <c r="EU604" s="85"/>
      <c r="EV604" s="85"/>
      <c r="EW604" s="85"/>
      <c r="EX604" s="85"/>
      <c r="EY604" s="85"/>
      <c r="EZ604" s="85"/>
      <c r="FA604" s="85"/>
      <c r="FB604" s="85"/>
      <c r="FC604" s="85"/>
      <c r="FD604" s="85"/>
      <c r="FE604" s="85"/>
      <c r="FF604" s="85"/>
      <c r="FG604" s="85"/>
      <c r="FH604" s="85"/>
      <c r="FI604" s="85"/>
      <c r="FJ604" s="85"/>
      <c r="FK604" s="85"/>
      <c r="FL604" s="85"/>
      <c r="FM604" s="85"/>
      <c r="FN604" s="85"/>
      <c r="FO604" s="85"/>
      <c r="FP604" s="85"/>
      <c r="FQ604" s="85"/>
      <c r="FR604" s="85"/>
      <c r="FS604" s="85"/>
      <c r="FT604" s="85"/>
      <c r="FU604" s="85"/>
      <c r="FV604" s="85"/>
      <c r="FW604" s="85"/>
      <c r="FX604" s="85"/>
      <c r="FY604" s="85"/>
      <c r="FZ604" s="85"/>
      <c r="GA604" s="85"/>
      <c r="GB604" s="85"/>
      <c r="GC604" s="85"/>
      <c r="GD604" s="85"/>
      <c r="GE604" s="85"/>
      <c r="GF604" s="85"/>
      <c r="GG604" s="85"/>
      <c r="GH604" s="85"/>
      <c r="GI604" s="85"/>
      <c r="GJ604" s="85"/>
      <c r="GK604" s="85"/>
      <c r="GL604" s="85"/>
      <c r="GM604" s="85"/>
      <c r="GN604" s="85"/>
      <c r="GO604" s="85"/>
      <c r="GP604" s="85"/>
      <c r="GQ604" s="85"/>
      <c r="GR604" s="85"/>
      <c r="GS604" s="85"/>
      <c r="GT604" s="85"/>
      <c r="GU604" s="85"/>
      <c r="GV604" s="85"/>
      <c r="GW604" s="85"/>
      <c r="GX604" s="85"/>
      <c r="GY604" s="85"/>
      <c r="GZ604" s="85"/>
      <c r="HA604" s="85"/>
      <c r="HB604" s="85"/>
      <c r="HC604" s="85"/>
      <c r="HD604" s="85"/>
      <c r="HE604" s="85"/>
      <c r="HF604" s="85"/>
      <c r="HG604" s="85"/>
      <c r="HH604" s="85"/>
      <c r="HI604" s="85"/>
      <c r="HJ604" s="85"/>
      <c r="HK604" s="85"/>
      <c r="HL604" s="85"/>
      <c r="HM604" s="85"/>
      <c r="HN604" s="85"/>
      <c r="HO604" s="85"/>
      <c r="HP604" s="85"/>
      <c r="HQ604" s="85"/>
      <c r="HR604" s="85"/>
      <c r="HS604" s="85"/>
      <c r="HT604" s="85"/>
      <c r="HU604" s="85"/>
      <c r="HV604" s="85"/>
      <c r="HW604" s="85"/>
      <c r="HX604" s="85"/>
      <c r="HY604" s="85"/>
      <c r="HZ604" s="85"/>
      <c r="IA604" s="85"/>
      <c r="IB604" s="85"/>
      <c r="IC604" s="85"/>
      <c r="ID604" s="85"/>
      <c r="IE604" s="85"/>
      <c r="IF604" s="85"/>
      <c r="IG604" s="85"/>
      <c r="IH604" s="85"/>
      <c r="II604" s="85"/>
      <c r="IJ604" s="85"/>
      <c r="IK604" s="85"/>
      <c r="IL604" s="85"/>
      <c r="IM604" s="85"/>
      <c r="IN604" s="85"/>
      <c r="IO604" s="85"/>
      <c r="IP604" s="85"/>
      <c r="IQ604" s="85"/>
      <c r="IR604" s="85"/>
      <c r="IS604" s="85"/>
      <c r="IT604" s="85"/>
      <c r="IU604" s="85"/>
      <c r="IV604" s="85"/>
    </row>
    <row r="605" spans="1:256" s="86" customFormat="1" ht="15" customHeight="1">
      <c r="A605" s="104">
        <v>2081199</v>
      </c>
      <c r="B605" s="105" t="s">
        <v>488</v>
      </c>
      <c r="C605" s="103">
        <v>745</v>
      </c>
      <c r="D605" s="85"/>
      <c r="E605" s="88"/>
      <c r="F605" s="85"/>
      <c r="G605" s="85"/>
      <c r="H605" s="85"/>
      <c r="I605" s="85"/>
      <c r="J605" s="85"/>
      <c r="K605" s="85"/>
      <c r="L605" s="85"/>
      <c r="M605" s="85"/>
      <c r="N605" s="85"/>
      <c r="O605" s="85"/>
      <c r="P605" s="85"/>
      <c r="Q605" s="85"/>
      <c r="R605" s="85"/>
      <c r="S605" s="85"/>
      <c r="T605" s="85"/>
      <c r="U605" s="85"/>
      <c r="V605" s="85"/>
      <c r="W605" s="85"/>
      <c r="X605" s="85"/>
      <c r="Y605" s="85"/>
      <c r="Z605" s="85"/>
      <c r="AA605" s="85"/>
      <c r="AB605" s="85"/>
      <c r="AC605" s="85"/>
      <c r="AD605" s="85"/>
      <c r="AE605" s="85"/>
      <c r="AF605" s="85"/>
      <c r="AG605" s="85"/>
      <c r="AH605" s="85"/>
      <c r="AI605" s="85"/>
      <c r="AJ605" s="85"/>
      <c r="AK605" s="85"/>
      <c r="AL605" s="85"/>
      <c r="AM605" s="85"/>
      <c r="AN605" s="85"/>
      <c r="AO605" s="85"/>
      <c r="AP605" s="85"/>
      <c r="AQ605" s="85"/>
      <c r="AR605" s="85"/>
      <c r="AS605" s="85"/>
      <c r="AT605" s="85"/>
      <c r="AU605" s="85"/>
      <c r="AV605" s="85"/>
      <c r="AW605" s="85"/>
      <c r="AX605" s="85"/>
      <c r="AY605" s="85"/>
      <c r="AZ605" s="85"/>
      <c r="BA605" s="85"/>
      <c r="BB605" s="85"/>
      <c r="BC605" s="85"/>
      <c r="BD605" s="85"/>
      <c r="BE605" s="85"/>
      <c r="BF605" s="85"/>
      <c r="BG605" s="85"/>
      <c r="BH605" s="85"/>
      <c r="BI605" s="85"/>
      <c r="BJ605" s="85"/>
      <c r="BK605" s="85"/>
      <c r="BL605" s="85"/>
      <c r="BM605" s="85"/>
      <c r="BN605" s="85"/>
      <c r="BO605" s="85"/>
      <c r="BP605" s="85"/>
      <c r="BQ605" s="85"/>
      <c r="BR605" s="85"/>
      <c r="BS605" s="85"/>
      <c r="BT605" s="85"/>
      <c r="BU605" s="85"/>
      <c r="BV605" s="85"/>
      <c r="BW605" s="85"/>
      <c r="BX605" s="85"/>
      <c r="BY605" s="85"/>
      <c r="BZ605" s="85"/>
      <c r="CA605" s="85"/>
      <c r="CB605" s="85"/>
      <c r="CC605" s="85"/>
      <c r="CD605" s="85"/>
      <c r="CE605" s="85"/>
      <c r="CF605" s="85"/>
      <c r="CG605" s="85"/>
      <c r="CH605" s="85"/>
      <c r="CI605" s="85"/>
      <c r="CJ605" s="85"/>
      <c r="CK605" s="85"/>
      <c r="CL605" s="85"/>
      <c r="CM605" s="85"/>
      <c r="CN605" s="85"/>
      <c r="CO605" s="85"/>
      <c r="CP605" s="85"/>
      <c r="CQ605" s="85"/>
      <c r="CR605" s="85"/>
      <c r="CS605" s="85"/>
      <c r="CT605" s="85"/>
      <c r="CU605" s="85"/>
      <c r="CV605" s="85"/>
      <c r="CW605" s="85"/>
      <c r="CX605" s="85"/>
      <c r="CY605" s="85"/>
      <c r="CZ605" s="85"/>
      <c r="DA605" s="85"/>
      <c r="DB605" s="85"/>
      <c r="DC605" s="85"/>
      <c r="DD605" s="85"/>
      <c r="DE605" s="85"/>
      <c r="DF605" s="85"/>
      <c r="DG605" s="85"/>
      <c r="DH605" s="85"/>
      <c r="DI605" s="85"/>
      <c r="DJ605" s="85"/>
      <c r="DK605" s="85"/>
      <c r="DL605" s="85"/>
      <c r="DM605" s="85"/>
      <c r="DN605" s="85"/>
      <c r="DO605" s="85"/>
      <c r="DP605" s="85"/>
      <c r="DQ605" s="85"/>
      <c r="DR605" s="85"/>
      <c r="DS605" s="85"/>
      <c r="DT605" s="85"/>
      <c r="DU605" s="85"/>
      <c r="DV605" s="85"/>
      <c r="DW605" s="85"/>
      <c r="DX605" s="85"/>
      <c r="DY605" s="85"/>
      <c r="DZ605" s="85"/>
      <c r="EA605" s="85"/>
      <c r="EB605" s="85"/>
      <c r="EC605" s="85"/>
      <c r="ED605" s="85"/>
      <c r="EE605" s="85"/>
      <c r="EF605" s="85"/>
      <c r="EG605" s="85"/>
      <c r="EH605" s="85"/>
      <c r="EI605" s="85"/>
      <c r="EJ605" s="85"/>
      <c r="EK605" s="85"/>
      <c r="EL605" s="85"/>
      <c r="EM605" s="85"/>
      <c r="EN605" s="85"/>
      <c r="EO605" s="85"/>
      <c r="EP605" s="85"/>
      <c r="EQ605" s="85"/>
      <c r="ER605" s="85"/>
      <c r="ES605" s="85"/>
      <c r="ET605" s="85"/>
      <c r="EU605" s="85"/>
      <c r="EV605" s="85"/>
      <c r="EW605" s="85"/>
      <c r="EX605" s="85"/>
      <c r="EY605" s="85"/>
      <c r="EZ605" s="85"/>
      <c r="FA605" s="85"/>
      <c r="FB605" s="85"/>
      <c r="FC605" s="85"/>
      <c r="FD605" s="85"/>
      <c r="FE605" s="85"/>
      <c r="FF605" s="85"/>
      <c r="FG605" s="85"/>
      <c r="FH605" s="85"/>
      <c r="FI605" s="85"/>
      <c r="FJ605" s="85"/>
      <c r="FK605" s="85"/>
      <c r="FL605" s="85"/>
      <c r="FM605" s="85"/>
      <c r="FN605" s="85"/>
      <c r="FO605" s="85"/>
      <c r="FP605" s="85"/>
      <c r="FQ605" s="85"/>
      <c r="FR605" s="85"/>
      <c r="FS605" s="85"/>
      <c r="FT605" s="85"/>
      <c r="FU605" s="85"/>
      <c r="FV605" s="85"/>
      <c r="FW605" s="85"/>
      <c r="FX605" s="85"/>
      <c r="FY605" s="85"/>
      <c r="FZ605" s="85"/>
      <c r="GA605" s="85"/>
      <c r="GB605" s="85"/>
      <c r="GC605" s="85"/>
      <c r="GD605" s="85"/>
      <c r="GE605" s="85"/>
      <c r="GF605" s="85"/>
      <c r="GG605" s="85"/>
      <c r="GH605" s="85"/>
      <c r="GI605" s="85"/>
      <c r="GJ605" s="85"/>
      <c r="GK605" s="85"/>
      <c r="GL605" s="85"/>
      <c r="GM605" s="85"/>
      <c r="GN605" s="85"/>
      <c r="GO605" s="85"/>
      <c r="GP605" s="85"/>
      <c r="GQ605" s="85"/>
      <c r="GR605" s="85"/>
      <c r="GS605" s="85"/>
      <c r="GT605" s="85"/>
      <c r="GU605" s="85"/>
      <c r="GV605" s="85"/>
      <c r="GW605" s="85"/>
      <c r="GX605" s="85"/>
      <c r="GY605" s="85"/>
      <c r="GZ605" s="85"/>
      <c r="HA605" s="85"/>
      <c r="HB605" s="85"/>
      <c r="HC605" s="85"/>
      <c r="HD605" s="85"/>
      <c r="HE605" s="85"/>
      <c r="HF605" s="85"/>
      <c r="HG605" s="85"/>
      <c r="HH605" s="85"/>
      <c r="HI605" s="85"/>
      <c r="HJ605" s="85"/>
      <c r="HK605" s="85"/>
      <c r="HL605" s="85"/>
      <c r="HM605" s="85"/>
      <c r="HN605" s="85"/>
      <c r="HO605" s="85"/>
      <c r="HP605" s="85"/>
      <c r="HQ605" s="85"/>
      <c r="HR605" s="85"/>
      <c r="HS605" s="85"/>
      <c r="HT605" s="85"/>
      <c r="HU605" s="85"/>
      <c r="HV605" s="85"/>
      <c r="HW605" s="85"/>
      <c r="HX605" s="85"/>
      <c r="HY605" s="85"/>
      <c r="HZ605" s="85"/>
      <c r="IA605" s="85"/>
      <c r="IB605" s="85"/>
      <c r="IC605" s="85"/>
      <c r="ID605" s="85"/>
      <c r="IE605" s="85"/>
      <c r="IF605" s="85"/>
      <c r="IG605" s="85"/>
      <c r="IH605" s="85"/>
      <c r="II605" s="85"/>
      <c r="IJ605" s="85"/>
      <c r="IK605" s="85"/>
      <c r="IL605" s="85"/>
      <c r="IM605" s="85"/>
      <c r="IN605" s="85"/>
      <c r="IO605" s="85"/>
      <c r="IP605" s="85"/>
      <c r="IQ605" s="85"/>
      <c r="IR605" s="85"/>
      <c r="IS605" s="85"/>
      <c r="IT605" s="85"/>
      <c r="IU605" s="85"/>
      <c r="IV605" s="85"/>
    </row>
    <row r="606" spans="1:256" s="86" customFormat="1" ht="15" customHeight="1">
      <c r="A606" s="104">
        <v>20816</v>
      </c>
      <c r="B606" s="105" t="s">
        <v>489</v>
      </c>
      <c r="C606" s="103">
        <f>SUM(C607:C611)</f>
        <v>2</v>
      </c>
      <c r="D606" s="85"/>
      <c r="E606" s="88"/>
      <c r="F606" s="85"/>
      <c r="G606" s="85"/>
      <c r="H606" s="85"/>
      <c r="I606" s="85"/>
      <c r="J606" s="85"/>
      <c r="K606" s="85"/>
      <c r="L606" s="85"/>
      <c r="M606" s="85"/>
      <c r="N606" s="85"/>
      <c r="O606" s="85"/>
      <c r="P606" s="85"/>
      <c r="Q606" s="85"/>
      <c r="R606" s="85"/>
      <c r="S606" s="85"/>
      <c r="T606" s="85"/>
      <c r="U606" s="85"/>
      <c r="V606" s="85"/>
      <c r="W606" s="85"/>
      <c r="X606" s="85"/>
      <c r="Y606" s="85"/>
      <c r="Z606" s="85"/>
      <c r="AA606" s="85"/>
      <c r="AB606" s="85"/>
      <c r="AC606" s="85"/>
      <c r="AD606" s="85"/>
      <c r="AE606" s="85"/>
      <c r="AF606" s="85"/>
      <c r="AG606" s="85"/>
      <c r="AH606" s="85"/>
      <c r="AI606" s="85"/>
      <c r="AJ606" s="85"/>
      <c r="AK606" s="85"/>
      <c r="AL606" s="85"/>
      <c r="AM606" s="85"/>
      <c r="AN606" s="85"/>
      <c r="AO606" s="85"/>
      <c r="AP606" s="85"/>
      <c r="AQ606" s="85"/>
      <c r="AR606" s="85"/>
      <c r="AS606" s="85"/>
      <c r="AT606" s="85"/>
      <c r="AU606" s="85"/>
      <c r="AV606" s="85"/>
      <c r="AW606" s="85"/>
      <c r="AX606" s="85"/>
      <c r="AY606" s="85"/>
      <c r="AZ606" s="85"/>
      <c r="BA606" s="85"/>
      <c r="BB606" s="85"/>
      <c r="BC606" s="85"/>
      <c r="BD606" s="85"/>
      <c r="BE606" s="85"/>
      <c r="BF606" s="85"/>
      <c r="BG606" s="85"/>
      <c r="BH606" s="85"/>
      <c r="BI606" s="85"/>
      <c r="BJ606" s="85"/>
      <c r="BK606" s="85"/>
      <c r="BL606" s="85"/>
      <c r="BM606" s="85"/>
      <c r="BN606" s="85"/>
      <c r="BO606" s="85"/>
      <c r="BP606" s="85"/>
      <c r="BQ606" s="85"/>
      <c r="BR606" s="85"/>
      <c r="BS606" s="85"/>
      <c r="BT606" s="85"/>
      <c r="BU606" s="85"/>
      <c r="BV606" s="85"/>
      <c r="BW606" s="85"/>
      <c r="BX606" s="85"/>
      <c r="BY606" s="85"/>
      <c r="BZ606" s="85"/>
      <c r="CA606" s="85"/>
      <c r="CB606" s="85"/>
      <c r="CC606" s="85"/>
      <c r="CD606" s="85"/>
      <c r="CE606" s="85"/>
      <c r="CF606" s="85"/>
      <c r="CG606" s="85"/>
      <c r="CH606" s="85"/>
      <c r="CI606" s="85"/>
      <c r="CJ606" s="85"/>
      <c r="CK606" s="85"/>
      <c r="CL606" s="85"/>
      <c r="CM606" s="85"/>
      <c r="CN606" s="85"/>
      <c r="CO606" s="85"/>
      <c r="CP606" s="85"/>
      <c r="CQ606" s="85"/>
      <c r="CR606" s="85"/>
      <c r="CS606" s="85"/>
      <c r="CT606" s="85"/>
      <c r="CU606" s="85"/>
      <c r="CV606" s="85"/>
      <c r="CW606" s="85"/>
      <c r="CX606" s="85"/>
      <c r="CY606" s="85"/>
      <c r="CZ606" s="85"/>
      <c r="DA606" s="85"/>
      <c r="DB606" s="85"/>
      <c r="DC606" s="85"/>
      <c r="DD606" s="85"/>
      <c r="DE606" s="85"/>
      <c r="DF606" s="85"/>
      <c r="DG606" s="85"/>
      <c r="DH606" s="85"/>
      <c r="DI606" s="85"/>
      <c r="DJ606" s="85"/>
      <c r="DK606" s="85"/>
      <c r="DL606" s="85"/>
      <c r="DM606" s="85"/>
      <c r="DN606" s="85"/>
      <c r="DO606" s="85"/>
      <c r="DP606" s="85"/>
      <c r="DQ606" s="85"/>
      <c r="DR606" s="85"/>
      <c r="DS606" s="85"/>
      <c r="DT606" s="85"/>
      <c r="DU606" s="85"/>
      <c r="DV606" s="85"/>
      <c r="DW606" s="85"/>
      <c r="DX606" s="85"/>
      <c r="DY606" s="85"/>
      <c r="DZ606" s="85"/>
      <c r="EA606" s="85"/>
      <c r="EB606" s="85"/>
      <c r="EC606" s="85"/>
      <c r="ED606" s="85"/>
      <c r="EE606" s="85"/>
      <c r="EF606" s="85"/>
      <c r="EG606" s="85"/>
      <c r="EH606" s="85"/>
      <c r="EI606" s="85"/>
      <c r="EJ606" s="85"/>
      <c r="EK606" s="85"/>
      <c r="EL606" s="85"/>
      <c r="EM606" s="85"/>
      <c r="EN606" s="85"/>
      <c r="EO606" s="85"/>
      <c r="EP606" s="85"/>
      <c r="EQ606" s="85"/>
      <c r="ER606" s="85"/>
      <c r="ES606" s="85"/>
      <c r="ET606" s="85"/>
      <c r="EU606" s="85"/>
      <c r="EV606" s="85"/>
      <c r="EW606" s="85"/>
      <c r="EX606" s="85"/>
      <c r="EY606" s="85"/>
      <c r="EZ606" s="85"/>
      <c r="FA606" s="85"/>
      <c r="FB606" s="85"/>
      <c r="FC606" s="85"/>
      <c r="FD606" s="85"/>
      <c r="FE606" s="85"/>
      <c r="FF606" s="85"/>
      <c r="FG606" s="85"/>
      <c r="FH606" s="85"/>
      <c r="FI606" s="85"/>
      <c r="FJ606" s="85"/>
      <c r="FK606" s="85"/>
      <c r="FL606" s="85"/>
      <c r="FM606" s="85"/>
      <c r="FN606" s="85"/>
      <c r="FO606" s="85"/>
      <c r="FP606" s="85"/>
      <c r="FQ606" s="85"/>
      <c r="FR606" s="85"/>
      <c r="FS606" s="85"/>
      <c r="FT606" s="85"/>
      <c r="FU606" s="85"/>
      <c r="FV606" s="85"/>
      <c r="FW606" s="85"/>
      <c r="FX606" s="85"/>
      <c r="FY606" s="85"/>
      <c r="FZ606" s="85"/>
      <c r="GA606" s="85"/>
      <c r="GB606" s="85"/>
      <c r="GC606" s="85"/>
      <c r="GD606" s="85"/>
      <c r="GE606" s="85"/>
      <c r="GF606" s="85"/>
      <c r="GG606" s="85"/>
      <c r="GH606" s="85"/>
      <c r="GI606" s="85"/>
      <c r="GJ606" s="85"/>
      <c r="GK606" s="85"/>
      <c r="GL606" s="85"/>
      <c r="GM606" s="85"/>
      <c r="GN606" s="85"/>
      <c r="GO606" s="85"/>
      <c r="GP606" s="85"/>
      <c r="GQ606" s="85"/>
      <c r="GR606" s="85"/>
      <c r="GS606" s="85"/>
      <c r="GT606" s="85"/>
      <c r="GU606" s="85"/>
      <c r="GV606" s="85"/>
      <c r="GW606" s="85"/>
      <c r="GX606" s="85"/>
      <c r="GY606" s="85"/>
      <c r="GZ606" s="85"/>
      <c r="HA606" s="85"/>
      <c r="HB606" s="85"/>
      <c r="HC606" s="85"/>
      <c r="HD606" s="85"/>
      <c r="HE606" s="85"/>
      <c r="HF606" s="85"/>
      <c r="HG606" s="85"/>
      <c r="HH606" s="85"/>
      <c r="HI606" s="85"/>
      <c r="HJ606" s="85"/>
      <c r="HK606" s="85"/>
      <c r="HL606" s="85"/>
      <c r="HM606" s="85"/>
      <c r="HN606" s="85"/>
      <c r="HO606" s="85"/>
      <c r="HP606" s="85"/>
      <c r="HQ606" s="85"/>
      <c r="HR606" s="85"/>
      <c r="HS606" s="85"/>
      <c r="HT606" s="85"/>
      <c r="HU606" s="85"/>
      <c r="HV606" s="85"/>
      <c r="HW606" s="85"/>
      <c r="HX606" s="85"/>
      <c r="HY606" s="85"/>
      <c r="HZ606" s="85"/>
      <c r="IA606" s="85"/>
      <c r="IB606" s="85"/>
      <c r="IC606" s="85"/>
      <c r="ID606" s="85"/>
      <c r="IE606" s="85"/>
      <c r="IF606" s="85"/>
      <c r="IG606" s="85"/>
      <c r="IH606" s="85"/>
      <c r="II606" s="85"/>
      <c r="IJ606" s="85"/>
      <c r="IK606" s="85"/>
      <c r="IL606" s="85"/>
      <c r="IM606" s="85"/>
      <c r="IN606" s="85"/>
      <c r="IO606" s="85"/>
      <c r="IP606" s="85"/>
      <c r="IQ606" s="85"/>
      <c r="IR606" s="85"/>
      <c r="IS606" s="85"/>
      <c r="IT606" s="85"/>
      <c r="IU606" s="85"/>
      <c r="IV606" s="85"/>
    </row>
    <row r="607" spans="1:5" s="85" customFormat="1" ht="15" customHeight="1">
      <c r="A607" s="104">
        <v>2081601</v>
      </c>
      <c r="B607" s="105" t="s">
        <v>67</v>
      </c>
      <c r="C607" s="103"/>
      <c r="E607" s="87"/>
    </row>
    <row r="608" spans="1:256" s="86" customFormat="1" ht="15" customHeight="1">
      <c r="A608" s="104">
        <v>2081602</v>
      </c>
      <c r="B608" s="105" t="s">
        <v>68</v>
      </c>
      <c r="C608" s="103"/>
      <c r="D608" s="85"/>
      <c r="E608" s="88"/>
      <c r="F608" s="85"/>
      <c r="G608" s="85"/>
      <c r="H608" s="85"/>
      <c r="I608" s="85"/>
      <c r="J608" s="85"/>
      <c r="K608" s="85"/>
      <c r="L608" s="85"/>
      <c r="M608" s="85"/>
      <c r="N608" s="85"/>
      <c r="O608" s="85"/>
      <c r="P608" s="85"/>
      <c r="Q608" s="85"/>
      <c r="R608" s="85"/>
      <c r="S608" s="85"/>
      <c r="T608" s="85"/>
      <c r="U608" s="85"/>
      <c r="V608" s="85"/>
      <c r="W608" s="85"/>
      <c r="X608" s="85"/>
      <c r="Y608" s="85"/>
      <c r="Z608" s="85"/>
      <c r="AA608" s="85"/>
      <c r="AB608" s="85"/>
      <c r="AC608" s="85"/>
      <c r="AD608" s="85"/>
      <c r="AE608" s="85"/>
      <c r="AF608" s="85"/>
      <c r="AG608" s="85"/>
      <c r="AH608" s="85"/>
      <c r="AI608" s="85"/>
      <c r="AJ608" s="85"/>
      <c r="AK608" s="85"/>
      <c r="AL608" s="85"/>
      <c r="AM608" s="85"/>
      <c r="AN608" s="85"/>
      <c r="AO608" s="85"/>
      <c r="AP608" s="85"/>
      <c r="AQ608" s="85"/>
      <c r="AR608" s="85"/>
      <c r="AS608" s="85"/>
      <c r="AT608" s="85"/>
      <c r="AU608" s="85"/>
      <c r="AV608" s="85"/>
      <c r="AW608" s="85"/>
      <c r="AX608" s="85"/>
      <c r="AY608" s="85"/>
      <c r="AZ608" s="85"/>
      <c r="BA608" s="85"/>
      <c r="BB608" s="85"/>
      <c r="BC608" s="85"/>
      <c r="BD608" s="85"/>
      <c r="BE608" s="85"/>
      <c r="BF608" s="85"/>
      <c r="BG608" s="85"/>
      <c r="BH608" s="85"/>
      <c r="BI608" s="85"/>
      <c r="BJ608" s="85"/>
      <c r="BK608" s="85"/>
      <c r="BL608" s="85"/>
      <c r="BM608" s="85"/>
      <c r="BN608" s="85"/>
      <c r="BO608" s="85"/>
      <c r="BP608" s="85"/>
      <c r="BQ608" s="85"/>
      <c r="BR608" s="85"/>
      <c r="BS608" s="85"/>
      <c r="BT608" s="85"/>
      <c r="BU608" s="85"/>
      <c r="BV608" s="85"/>
      <c r="BW608" s="85"/>
      <c r="BX608" s="85"/>
      <c r="BY608" s="85"/>
      <c r="BZ608" s="85"/>
      <c r="CA608" s="85"/>
      <c r="CB608" s="85"/>
      <c r="CC608" s="85"/>
      <c r="CD608" s="85"/>
      <c r="CE608" s="85"/>
      <c r="CF608" s="85"/>
      <c r="CG608" s="85"/>
      <c r="CH608" s="85"/>
      <c r="CI608" s="85"/>
      <c r="CJ608" s="85"/>
      <c r="CK608" s="85"/>
      <c r="CL608" s="85"/>
      <c r="CM608" s="85"/>
      <c r="CN608" s="85"/>
      <c r="CO608" s="85"/>
      <c r="CP608" s="85"/>
      <c r="CQ608" s="85"/>
      <c r="CR608" s="85"/>
      <c r="CS608" s="85"/>
      <c r="CT608" s="85"/>
      <c r="CU608" s="85"/>
      <c r="CV608" s="85"/>
      <c r="CW608" s="85"/>
      <c r="CX608" s="85"/>
      <c r="CY608" s="85"/>
      <c r="CZ608" s="85"/>
      <c r="DA608" s="85"/>
      <c r="DB608" s="85"/>
      <c r="DC608" s="85"/>
      <c r="DD608" s="85"/>
      <c r="DE608" s="85"/>
      <c r="DF608" s="85"/>
      <c r="DG608" s="85"/>
      <c r="DH608" s="85"/>
      <c r="DI608" s="85"/>
      <c r="DJ608" s="85"/>
      <c r="DK608" s="85"/>
      <c r="DL608" s="85"/>
      <c r="DM608" s="85"/>
      <c r="DN608" s="85"/>
      <c r="DO608" s="85"/>
      <c r="DP608" s="85"/>
      <c r="DQ608" s="85"/>
      <c r="DR608" s="85"/>
      <c r="DS608" s="85"/>
      <c r="DT608" s="85"/>
      <c r="DU608" s="85"/>
      <c r="DV608" s="85"/>
      <c r="DW608" s="85"/>
      <c r="DX608" s="85"/>
      <c r="DY608" s="85"/>
      <c r="DZ608" s="85"/>
      <c r="EA608" s="85"/>
      <c r="EB608" s="85"/>
      <c r="EC608" s="85"/>
      <c r="ED608" s="85"/>
      <c r="EE608" s="85"/>
      <c r="EF608" s="85"/>
      <c r="EG608" s="85"/>
      <c r="EH608" s="85"/>
      <c r="EI608" s="85"/>
      <c r="EJ608" s="85"/>
      <c r="EK608" s="85"/>
      <c r="EL608" s="85"/>
      <c r="EM608" s="85"/>
      <c r="EN608" s="85"/>
      <c r="EO608" s="85"/>
      <c r="EP608" s="85"/>
      <c r="EQ608" s="85"/>
      <c r="ER608" s="85"/>
      <c r="ES608" s="85"/>
      <c r="ET608" s="85"/>
      <c r="EU608" s="85"/>
      <c r="EV608" s="85"/>
      <c r="EW608" s="85"/>
      <c r="EX608" s="85"/>
      <c r="EY608" s="85"/>
      <c r="EZ608" s="85"/>
      <c r="FA608" s="85"/>
      <c r="FB608" s="85"/>
      <c r="FC608" s="85"/>
      <c r="FD608" s="85"/>
      <c r="FE608" s="85"/>
      <c r="FF608" s="85"/>
      <c r="FG608" s="85"/>
      <c r="FH608" s="85"/>
      <c r="FI608" s="85"/>
      <c r="FJ608" s="85"/>
      <c r="FK608" s="85"/>
      <c r="FL608" s="85"/>
      <c r="FM608" s="85"/>
      <c r="FN608" s="85"/>
      <c r="FO608" s="85"/>
      <c r="FP608" s="85"/>
      <c r="FQ608" s="85"/>
      <c r="FR608" s="85"/>
      <c r="FS608" s="85"/>
      <c r="FT608" s="85"/>
      <c r="FU608" s="85"/>
      <c r="FV608" s="85"/>
      <c r="FW608" s="85"/>
      <c r="FX608" s="85"/>
      <c r="FY608" s="85"/>
      <c r="FZ608" s="85"/>
      <c r="GA608" s="85"/>
      <c r="GB608" s="85"/>
      <c r="GC608" s="85"/>
      <c r="GD608" s="85"/>
      <c r="GE608" s="85"/>
      <c r="GF608" s="85"/>
      <c r="GG608" s="85"/>
      <c r="GH608" s="85"/>
      <c r="GI608" s="85"/>
      <c r="GJ608" s="85"/>
      <c r="GK608" s="85"/>
      <c r="GL608" s="85"/>
      <c r="GM608" s="85"/>
      <c r="GN608" s="85"/>
      <c r="GO608" s="85"/>
      <c r="GP608" s="85"/>
      <c r="GQ608" s="85"/>
      <c r="GR608" s="85"/>
      <c r="GS608" s="85"/>
      <c r="GT608" s="85"/>
      <c r="GU608" s="85"/>
      <c r="GV608" s="85"/>
      <c r="GW608" s="85"/>
      <c r="GX608" s="85"/>
      <c r="GY608" s="85"/>
      <c r="GZ608" s="85"/>
      <c r="HA608" s="85"/>
      <c r="HB608" s="85"/>
      <c r="HC608" s="85"/>
      <c r="HD608" s="85"/>
      <c r="HE608" s="85"/>
      <c r="HF608" s="85"/>
      <c r="HG608" s="85"/>
      <c r="HH608" s="85"/>
      <c r="HI608" s="85"/>
      <c r="HJ608" s="85"/>
      <c r="HK608" s="85"/>
      <c r="HL608" s="85"/>
      <c r="HM608" s="85"/>
      <c r="HN608" s="85"/>
      <c r="HO608" s="85"/>
      <c r="HP608" s="85"/>
      <c r="HQ608" s="85"/>
      <c r="HR608" s="85"/>
      <c r="HS608" s="85"/>
      <c r="HT608" s="85"/>
      <c r="HU608" s="85"/>
      <c r="HV608" s="85"/>
      <c r="HW608" s="85"/>
      <c r="HX608" s="85"/>
      <c r="HY608" s="85"/>
      <c r="HZ608" s="85"/>
      <c r="IA608" s="85"/>
      <c r="IB608" s="85"/>
      <c r="IC608" s="85"/>
      <c r="ID608" s="85"/>
      <c r="IE608" s="85"/>
      <c r="IF608" s="85"/>
      <c r="IG608" s="85"/>
      <c r="IH608" s="85"/>
      <c r="II608" s="85"/>
      <c r="IJ608" s="85"/>
      <c r="IK608" s="85"/>
      <c r="IL608" s="85"/>
      <c r="IM608" s="85"/>
      <c r="IN608" s="85"/>
      <c r="IO608" s="85"/>
      <c r="IP608" s="85"/>
      <c r="IQ608" s="85"/>
      <c r="IR608" s="85"/>
      <c r="IS608" s="85"/>
      <c r="IT608" s="85"/>
      <c r="IU608" s="85"/>
      <c r="IV608" s="85"/>
    </row>
    <row r="609" spans="1:5" s="85" customFormat="1" ht="15" customHeight="1">
      <c r="A609" s="104">
        <v>2081603</v>
      </c>
      <c r="B609" s="105" t="s">
        <v>69</v>
      </c>
      <c r="C609" s="103"/>
      <c r="E609" s="87"/>
    </row>
    <row r="610" spans="1:5" s="85" customFormat="1" ht="15" customHeight="1">
      <c r="A610" s="104">
        <v>2081650</v>
      </c>
      <c r="B610" s="105" t="s">
        <v>76</v>
      </c>
      <c r="C610" s="103"/>
      <c r="E610" s="87"/>
    </row>
    <row r="611" spans="1:5" s="85" customFormat="1" ht="15" customHeight="1">
      <c r="A611" s="104">
        <v>2081699</v>
      </c>
      <c r="B611" s="105" t="s">
        <v>490</v>
      </c>
      <c r="C611" s="103">
        <v>2</v>
      </c>
      <c r="E611" s="87"/>
    </row>
    <row r="612" spans="1:256" s="86" customFormat="1" ht="15" customHeight="1">
      <c r="A612" s="104">
        <v>20819</v>
      </c>
      <c r="B612" s="105" t="s">
        <v>491</v>
      </c>
      <c r="C612" s="103">
        <f>SUM(C613:C614)</f>
        <v>332</v>
      </c>
      <c r="D612" s="85"/>
      <c r="E612" s="88"/>
      <c r="F612" s="85"/>
      <c r="G612" s="85"/>
      <c r="H612" s="85"/>
      <c r="I612" s="85"/>
      <c r="J612" s="85"/>
      <c r="K612" s="85"/>
      <c r="L612" s="85"/>
      <c r="M612" s="85"/>
      <c r="N612" s="85"/>
      <c r="O612" s="85"/>
      <c r="P612" s="85"/>
      <c r="Q612" s="85"/>
      <c r="R612" s="85"/>
      <c r="S612" s="85"/>
      <c r="T612" s="85"/>
      <c r="U612" s="85"/>
      <c r="V612" s="85"/>
      <c r="W612" s="85"/>
      <c r="X612" s="85"/>
      <c r="Y612" s="85"/>
      <c r="Z612" s="85"/>
      <c r="AA612" s="85"/>
      <c r="AB612" s="85"/>
      <c r="AC612" s="85"/>
      <c r="AD612" s="85"/>
      <c r="AE612" s="85"/>
      <c r="AF612" s="85"/>
      <c r="AG612" s="85"/>
      <c r="AH612" s="85"/>
      <c r="AI612" s="85"/>
      <c r="AJ612" s="85"/>
      <c r="AK612" s="85"/>
      <c r="AL612" s="85"/>
      <c r="AM612" s="85"/>
      <c r="AN612" s="85"/>
      <c r="AO612" s="85"/>
      <c r="AP612" s="85"/>
      <c r="AQ612" s="85"/>
      <c r="AR612" s="85"/>
      <c r="AS612" s="85"/>
      <c r="AT612" s="85"/>
      <c r="AU612" s="85"/>
      <c r="AV612" s="85"/>
      <c r="AW612" s="85"/>
      <c r="AX612" s="85"/>
      <c r="AY612" s="85"/>
      <c r="AZ612" s="85"/>
      <c r="BA612" s="85"/>
      <c r="BB612" s="85"/>
      <c r="BC612" s="85"/>
      <c r="BD612" s="85"/>
      <c r="BE612" s="85"/>
      <c r="BF612" s="85"/>
      <c r="BG612" s="85"/>
      <c r="BH612" s="85"/>
      <c r="BI612" s="85"/>
      <c r="BJ612" s="85"/>
      <c r="BK612" s="85"/>
      <c r="BL612" s="85"/>
      <c r="BM612" s="85"/>
      <c r="BN612" s="85"/>
      <c r="BO612" s="85"/>
      <c r="BP612" s="85"/>
      <c r="BQ612" s="85"/>
      <c r="BR612" s="85"/>
      <c r="BS612" s="85"/>
      <c r="BT612" s="85"/>
      <c r="BU612" s="85"/>
      <c r="BV612" s="85"/>
      <c r="BW612" s="85"/>
      <c r="BX612" s="85"/>
      <c r="BY612" s="85"/>
      <c r="BZ612" s="85"/>
      <c r="CA612" s="85"/>
      <c r="CB612" s="85"/>
      <c r="CC612" s="85"/>
      <c r="CD612" s="85"/>
      <c r="CE612" s="85"/>
      <c r="CF612" s="85"/>
      <c r="CG612" s="85"/>
      <c r="CH612" s="85"/>
      <c r="CI612" s="85"/>
      <c r="CJ612" s="85"/>
      <c r="CK612" s="85"/>
      <c r="CL612" s="85"/>
      <c r="CM612" s="85"/>
      <c r="CN612" s="85"/>
      <c r="CO612" s="85"/>
      <c r="CP612" s="85"/>
      <c r="CQ612" s="85"/>
      <c r="CR612" s="85"/>
      <c r="CS612" s="85"/>
      <c r="CT612" s="85"/>
      <c r="CU612" s="85"/>
      <c r="CV612" s="85"/>
      <c r="CW612" s="85"/>
      <c r="CX612" s="85"/>
      <c r="CY612" s="85"/>
      <c r="CZ612" s="85"/>
      <c r="DA612" s="85"/>
      <c r="DB612" s="85"/>
      <c r="DC612" s="85"/>
      <c r="DD612" s="85"/>
      <c r="DE612" s="85"/>
      <c r="DF612" s="85"/>
      <c r="DG612" s="85"/>
      <c r="DH612" s="85"/>
      <c r="DI612" s="85"/>
      <c r="DJ612" s="85"/>
      <c r="DK612" s="85"/>
      <c r="DL612" s="85"/>
      <c r="DM612" s="85"/>
      <c r="DN612" s="85"/>
      <c r="DO612" s="85"/>
      <c r="DP612" s="85"/>
      <c r="DQ612" s="85"/>
      <c r="DR612" s="85"/>
      <c r="DS612" s="85"/>
      <c r="DT612" s="85"/>
      <c r="DU612" s="85"/>
      <c r="DV612" s="85"/>
      <c r="DW612" s="85"/>
      <c r="DX612" s="85"/>
      <c r="DY612" s="85"/>
      <c r="DZ612" s="85"/>
      <c r="EA612" s="85"/>
      <c r="EB612" s="85"/>
      <c r="EC612" s="85"/>
      <c r="ED612" s="85"/>
      <c r="EE612" s="85"/>
      <c r="EF612" s="85"/>
      <c r="EG612" s="85"/>
      <c r="EH612" s="85"/>
      <c r="EI612" s="85"/>
      <c r="EJ612" s="85"/>
      <c r="EK612" s="85"/>
      <c r="EL612" s="85"/>
      <c r="EM612" s="85"/>
      <c r="EN612" s="85"/>
      <c r="EO612" s="85"/>
      <c r="EP612" s="85"/>
      <c r="EQ612" s="85"/>
      <c r="ER612" s="85"/>
      <c r="ES612" s="85"/>
      <c r="ET612" s="85"/>
      <c r="EU612" s="85"/>
      <c r="EV612" s="85"/>
      <c r="EW612" s="85"/>
      <c r="EX612" s="85"/>
      <c r="EY612" s="85"/>
      <c r="EZ612" s="85"/>
      <c r="FA612" s="85"/>
      <c r="FB612" s="85"/>
      <c r="FC612" s="85"/>
      <c r="FD612" s="85"/>
      <c r="FE612" s="85"/>
      <c r="FF612" s="85"/>
      <c r="FG612" s="85"/>
      <c r="FH612" s="85"/>
      <c r="FI612" s="85"/>
      <c r="FJ612" s="85"/>
      <c r="FK612" s="85"/>
      <c r="FL612" s="85"/>
      <c r="FM612" s="85"/>
      <c r="FN612" s="85"/>
      <c r="FO612" s="85"/>
      <c r="FP612" s="85"/>
      <c r="FQ612" s="85"/>
      <c r="FR612" s="85"/>
      <c r="FS612" s="85"/>
      <c r="FT612" s="85"/>
      <c r="FU612" s="85"/>
      <c r="FV612" s="85"/>
      <c r="FW612" s="85"/>
      <c r="FX612" s="85"/>
      <c r="FY612" s="85"/>
      <c r="FZ612" s="85"/>
      <c r="GA612" s="85"/>
      <c r="GB612" s="85"/>
      <c r="GC612" s="85"/>
      <c r="GD612" s="85"/>
      <c r="GE612" s="85"/>
      <c r="GF612" s="85"/>
      <c r="GG612" s="85"/>
      <c r="GH612" s="85"/>
      <c r="GI612" s="85"/>
      <c r="GJ612" s="85"/>
      <c r="GK612" s="85"/>
      <c r="GL612" s="85"/>
      <c r="GM612" s="85"/>
      <c r="GN612" s="85"/>
      <c r="GO612" s="85"/>
      <c r="GP612" s="85"/>
      <c r="GQ612" s="85"/>
      <c r="GR612" s="85"/>
      <c r="GS612" s="85"/>
      <c r="GT612" s="85"/>
      <c r="GU612" s="85"/>
      <c r="GV612" s="85"/>
      <c r="GW612" s="85"/>
      <c r="GX612" s="85"/>
      <c r="GY612" s="85"/>
      <c r="GZ612" s="85"/>
      <c r="HA612" s="85"/>
      <c r="HB612" s="85"/>
      <c r="HC612" s="85"/>
      <c r="HD612" s="85"/>
      <c r="HE612" s="85"/>
      <c r="HF612" s="85"/>
      <c r="HG612" s="85"/>
      <c r="HH612" s="85"/>
      <c r="HI612" s="85"/>
      <c r="HJ612" s="85"/>
      <c r="HK612" s="85"/>
      <c r="HL612" s="85"/>
      <c r="HM612" s="85"/>
      <c r="HN612" s="85"/>
      <c r="HO612" s="85"/>
      <c r="HP612" s="85"/>
      <c r="HQ612" s="85"/>
      <c r="HR612" s="85"/>
      <c r="HS612" s="85"/>
      <c r="HT612" s="85"/>
      <c r="HU612" s="85"/>
      <c r="HV612" s="85"/>
      <c r="HW612" s="85"/>
      <c r="HX612" s="85"/>
      <c r="HY612" s="85"/>
      <c r="HZ612" s="85"/>
      <c r="IA612" s="85"/>
      <c r="IB612" s="85"/>
      <c r="IC612" s="85"/>
      <c r="ID612" s="85"/>
      <c r="IE612" s="85"/>
      <c r="IF612" s="85"/>
      <c r="IG612" s="85"/>
      <c r="IH612" s="85"/>
      <c r="II612" s="85"/>
      <c r="IJ612" s="85"/>
      <c r="IK612" s="85"/>
      <c r="IL612" s="85"/>
      <c r="IM612" s="85"/>
      <c r="IN612" s="85"/>
      <c r="IO612" s="85"/>
      <c r="IP612" s="85"/>
      <c r="IQ612" s="85"/>
      <c r="IR612" s="85"/>
      <c r="IS612" s="85"/>
      <c r="IT612" s="85"/>
      <c r="IU612" s="85"/>
      <c r="IV612" s="85"/>
    </row>
    <row r="613" spans="1:256" s="86" customFormat="1" ht="15" customHeight="1">
      <c r="A613" s="104">
        <v>2081901</v>
      </c>
      <c r="B613" s="105" t="s">
        <v>492</v>
      </c>
      <c r="C613" s="103">
        <v>332</v>
      </c>
      <c r="D613" s="85"/>
      <c r="E613" s="88"/>
      <c r="F613" s="85"/>
      <c r="G613" s="85"/>
      <c r="H613" s="85"/>
      <c r="I613" s="85"/>
      <c r="J613" s="85"/>
      <c r="K613" s="85"/>
      <c r="L613" s="85"/>
      <c r="M613" s="85"/>
      <c r="N613" s="85"/>
      <c r="O613" s="85"/>
      <c r="P613" s="85"/>
      <c r="Q613" s="85"/>
      <c r="R613" s="85"/>
      <c r="S613" s="85"/>
      <c r="T613" s="85"/>
      <c r="U613" s="85"/>
      <c r="V613" s="85"/>
      <c r="W613" s="85"/>
      <c r="X613" s="85"/>
      <c r="Y613" s="85"/>
      <c r="Z613" s="85"/>
      <c r="AA613" s="85"/>
      <c r="AB613" s="85"/>
      <c r="AC613" s="85"/>
      <c r="AD613" s="85"/>
      <c r="AE613" s="85"/>
      <c r="AF613" s="85"/>
      <c r="AG613" s="85"/>
      <c r="AH613" s="85"/>
      <c r="AI613" s="85"/>
      <c r="AJ613" s="85"/>
      <c r="AK613" s="85"/>
      <c r="AL613" s="85"/>
      <c r="AM613" s="85"/>
      <c r="AN613" s="85"/>
      <c r="AO613" s="85"/>
      <c r="AP613" s="85"/>
      <c r="AQ613" s="85"/>
      <c r="AR613" s="85"/>
      <c r="AS613" s="85"/>
      <c r="AT613" s="85"/>
      <c r="AU613" s="85"/>
      <c r="AV613" s="85"/>
      <c r="AW613" s="85"/>
      <c r="AX613" s="85"/>
      <c r="AY613" s="85"/>
      <c r="AZ613" s="85"/>
      <c r="BA613" s="85"/>
      <c r="BB613" s="85"/>
      <c r="BC613" s="85"/>
      <c r="BD613" s="85"/>
      <c r="BE613" s="85"/>
      <c r="BF613" s="85"/>
      <c r="BG613" s="85"/>
      <c r="BH613" s="85"/>
      <c r="BI613" s="85"/>
      <c r="BJ613" s="85"/>
      <c r="BK613" s="85"/>
      <c r="BL613" s="85"/>
      <c r="BM613" s="85"/>
      <c r="BN613" s="85"/>
      <c r="BO613" s="85"/>
      <c r="BP613" s="85"/>
      <c r="BQ613" s="85"/>
      <c r="BR613" s="85"/>
      <c r="BS613" s="85"/>
      <c r="BT613" s="85"/>
      <c r="BU613" s="85"/>
      <c r="BV613" s="85"/>
      <c r="BW613" s="85"/>
      <c r="BX613" s="85"/>
      <c r="BY613" s="85"/>
      <c r="BZ613" s="85"/>
      <c r="CA613" s="85"/>
      <c r="CB613" s="85"/>
      <c r="CC613" s="85"/>
      <c r="CD613" s="85"/>
      <c r="CE613" s="85"/>
      <c r="CF613" s="85"/>
      <c r="CG613" s="85"/>
      <c r="CH613" s="85"/>
      <c r="CI613" s="85"/>
      <c r="CJ613" s="85"/>
      <c r="CK613" s="85"/>
      <c r="CL613" s="85"/>
      <c r="CM613" s="85"/>
      <c r="CN613" s="85"/>
      <c r="CO613" s="85"/>
      <c r="CP613" s="85"/>
      <c r="CQ613" s="85"/>
      <c r="CR613" s="85"/>
      <c r="CS613" s="85"/>
      <c r="CT613" s="85"/>
      <c r="CU613" s="85"/>
      <c r="CV613" s="85"/>
      <c r="CW613" s="85"/>
      <c r="CX613" s="85"/>
      <c r="CY613" s="85"/>
      <c r="CZ613" s="85"/>
      <c r="DA613" s="85"/>
      <c r="DB613" s="85"/>
      <c r="DC613" s="85"/>
      <c r="DD613" s="85"/>
      <c r="DE613" s="85"/>
      <c r="DF613" s="85"/>
      <c r="DG613" s="85"/>
      <c r="DH613" s="85"/>
      <c r="DI613" s="85"/>
      <c r="DJ613" s="85"/>
      <c r="DK613" s="85"/>
      <c r="DL613" s="85"/>
      <c r="DM613" s="85"/>
      <c r="DN613" s="85"/>
      <c r="DO613" s="85"/>
      <c r="DP613" s="85"/>
      <c r="DQ613" s="85"/>
      <c r="DR613" s="85"/>
      <c r="DS613" s="85"/>
      <c r="DT613" s="85"/>
      <c r="DU613" s="85"/>
      <c r="DV613" s="85"/>
      <c r="DW613" s="85"/>
      <c r="DX613" s="85"/>
      <c r="DY613" s="85"/>
      <c r="DZ613" s="85"/>
      <c r="EA613" s="85"/>
      <c r="EB613" s="85"/>
      <c r="EC613" s="85"/>
      <c r="ED613" s="85"/>
      <c r="EE613" s="85"/>
      <c r="EF613" s="85"/>
      <c r="EG613" s="85"/>
      <c r="EH613" s="85"/>
      <c r="EI613" s="85"/>
      <c r="EJ613" s="85"/>
      <c r="EK613" s="85"/>
      <c r="EL613" s="85"/>
      <c r="EM613" s="85"/>
      <c r="EN613" s="85"/>
      <c r="EO613" s="85"/>
      <c r="EP613" s="85"/>
      <c r="EQ613" s="85"/>
      <c r="ER613" s="85"/>
      <c r="ES613" s="85"/>
      <c r="ET613" s="85"/>
      <c r="EU613" s="85"/>
      <c r="EV613" s="85"/>
      <c r="EW613" s="85"/>
      <c r="EX613" s="85"/>
      <c r="EY613" s="85"/>
      <c r="EZ613" s="85"/>
      <c r="FA613" s="85"/>
      <c r="FB613" s="85"/>
      <c r="FC613" s="85"/>
      <c r="FD613" s="85"/>
      <c r="FE613" s="85"/>
      <c r="FF613" s="85"/>
      <c r="FG613" s="85"/>
      <c r="FH613" s="85"/>
      <c r="FI613" s="85"/>
      <c r="FJ613" s="85"/>
      <c r="FK613" s="85"/>
      <c r="FL613" s="85"/>
      <c r="FM613" s="85"/>
      <c r="FN613" s="85"/>
      <c r="FO613" s="85"/>
      <c r="FP613" s="85"/>
      <c r="FQ613" s="85"/>
      <c r="FR613" s="85"/>
      <c r="FS613" s="85"/>
      <c r="FT613" s="85"/>
      <c r="FU613" s="85"/>
      <c r="FV613" s="85"/>
      <c r="FW613" s="85"/>
      <c r="FX613" s="85"/>
      <c r="FY613" s="85"/>
      <c r="FZ613" s="85"/>
      <c r="GA613" s="85"/>
      <c r="GB613" s="85"/>
      <c r="GC613" s="85"/>
      <c r="GD613" s="85"/>
      <c r="GE613" s="85"/>
      <c r="GF613" s="85"/>
      <c r="GG613" s="85"/>
      <c r="GH613" s="85"/>
      <c r="GI613" s="85"/>
      <c r="GJ613" s="85"/>
      <c r="GK613" s="85"/>
      <c r="GL613" s="85"/>
      <c r="GM613" s="85"/>
      <c r="GN613" s="85"/>
      <c r="GO613" s="85"/>
      <c r="GP613" s="85"/>
      <c r="GQ613" s="85"/>
      <c r="GR613" s="85"/>
      <c r="GS613" s="85"/>
      <c r="GT613" s="85"/>
      <c r="GU613" s="85"/>
      <c r="GV613" s="85"/>
      <c r="GW613" s="85"/>
      <c r="GX613" s="85"/>
      <c r="GY613" s="85"/>
      <c r="GZ613" s="85"/>
      <c r="HA613" s="85"/>
      <c r="HB613" s="85"/>
      <c r="HC613" s="85"/>
      <c r="HD613" s="85"/>
      <c r="HE613" s="85"/>
      <c r="HF613" s="85"/>
      <c r="HG613" s="85"/>
      <c r="HH613" s="85"/>
      <c r="HI613" s="85"/>
      <c r="HJ613" s="85"/>
      <c r="HK613" s="85"/>
      <c r="HL613" s="85"/>
      <c r="HM613" s="85"/>
      <c r="HN613" s="85"/>
      <c r="HO613" s="85"/>
      <c r="HP613" s="85"/>
      <c r="HQ613" s="85"/>
      <c r="HR613" s="85"/>
      <c r="HS613" s="85"/>
      <c r="HT613" s="85"/>
      <c r="HU613" s="85"/>
      <c r="HV613" s="85"/>
      <c r="HW613" s="85"/>
      <c r="HX613" s="85"/>
      <c r="HY613" s="85"/>
      <c r="HZ613" s="85"/>
      <c r="IA613" s="85"/>
      <c r="IB613" s="85"/>
      <c r="IC613" s="85"/>
      <c r="ID613" s="85"/>
      <c r="IE613" s="85"/>
      <c r="IF613" s="85"/>
      <c r="IG613" s="85"/>
      <c r="IH613" s="85"/>
      <c r="II613" s="85"/>
      <c r="IJ613" s="85"/>
      <c r="IK613" s="85"/>
      <c r="IL613" s="85"/>
      <c r="IM613" s="85"/>
      <c r="IN613" s="85"/>
      <c r="IO613" s="85"/>
      <c r="IP613" s="85"/>
      <c r="IQ613" s="85"/>
      <c r="IR613" s="85"/>
      <c r="IS613" s="85"/>
      <c r="IT613" s="85"/>
      <c r="IU613" s="85"/>
      <c r="IV613" s="85"/>
    </row>
    <row r="614" spans="1:5" s="85" customFormat="1" ht="15" customHeight="1">
      <c r="A614" s="104">
        <v>2081902</v>
      </c>
      <c r="B614" s="105" t="s">
        <v>493</v>
      </c>
      <c r="C614" s="103"/>
      <c r="E614" s="87"/>
    </row>
    <row r="615" spans="1:256" s="86" customFormat="1" ht="15" customHeight="1">
      <c r="A615" s="104">
        <v>20820</v>
      </c>
      <c r="B615" s="105" t="s">
        <v>494</v>
      </c>
      <c r="C615" s="103">
        <f>SUM(C616:C617)</f>
        <v>2</v>
      </c>
      <c r="D615" s="85"/>
      <c r="E615" s="88"/>
      <c r="F615" s="85"/>
      <c r="G615" s="85"/>
      <c r="H615" s="85"/>
      <c r="I615" s="85"/>
      <c r="J615" s="85"/>
      <c r="K615" s="85"/>
      <c r="L615" s="85"/>
      <c r="M615" s="85"/>
      <c r="N615" s="85"/>
      <c r="O615" s="85"/>
      <c r="P615" s="85"/>
      <c r="Q615" s="85"/>
      <c r="R615" s="85"/>
      <c r="S615" s="85"/>
      <c r="T615" s="85"/>
      <c r="U615" s="85"/>
      <c r="V615" s="85"/>
      <c r="W615" s="85"/>
      <c r="X615" s="85"/>
      <c r="Y615" s="85"/>
      <c r="Z615" s="85"/>
      <c r="AA615" s="85"/>
      <c r="AB615" s="85"/>
      <c r="AC615" s="85"/>
      <c r="AD615" s="85"/>
      <c r="AE615" s="85"/>
      <c r="AF615" s="85"/>
      <c r="AG615" s="85"/>
      <c r="AH615" s="85"/>
      <c r="AI615" s="85"/>
      <c r="AJ615" s="85"/>
      <c r="AK615" s="85"/>
      <c r="AL615" s="85"/>
      <c r="AM615" s="85"/>
      <c r="AN615" s="85"/>
      <c r="AO615" s="85"/>
      <c r="AP615" s="85"/>
      <c r="AQ615" s="85"/>
      <c r="AR615" s="85"/>
      <c r="AS615" s="85"/>
      <c r="AT615" s="85"/>
      <c r="AU615" s="85"/>
      <c r="AV615" s="85"/>
      <c r="AW615" s="85"/>
      <c r="AX615" s="85"/>
      <c r="AY615" s="85"/>
      <c r="AZ615" s="85"/>
      <c r="BA615" s="85"/>
      <c r="BB615" s="85"/>
      <c r="BC615" s="85"/>
      <c r="BD615" s="85"/>
      <c r="BE615" s="85"/>
      <c r="BF615" s="85"/>
      <c r="BG615" s="85"/>
      <c r="BH615" s="85"/>
      <c r="BI615" s="85"/>
      <c r="BJ615" s="85"/>
      <c r="BK615" s="85"/>
      <c r="BL615" s="85"/>
      <c r="BM615" s="85"/>
      <c r="BN615" s="85"/>
      <c r="BO615" s="85"/>
      <c r="BP615" s="85"/>
      <c r="BQ615" s="85"/>
      <c r="BR615" s="85"/>
      <c r="BS615" s="85"/>
      <c r="BT615" s="85"/>
      <c r="BU615" s="85"/>
      <c r="BV615" s="85"/>
      <c r="BW615" s="85"/>
      <c r="BX615" s="85"/>
      <c r="BY615" s="85"/>
      <c r="BZ615" s="85"/>
      <c r="CA615" s="85"/>
      <c r="CB615" s="85"/>
      <c r="CC615" s="85"/>
      <c r="CD615" s="85"/>
      <c r="CE615" s="85"/>
      <c r="CF615" s="85"/>
      <c r="CG615" s="85"/>
      <c r="CH615" s="85"/>
      <c r="CI615" s="85"/>
      <c r="CJ615" s="85"/>
      <c r="CK615" s="85"/>
      <c r="CL615" s="85"/>
      <c r="CM615" s="85"/>
      <c r="CN615" s="85"/>
      <c r="CO615" s="85"/>
      <c r="CP615" s="85"/>
      <c r="CQ615" s="85"/>
      <c r="CR615" s="85"/>
      <c r="CS615" s="85"/>
      <c r="CT615" s="85"/>
      <c r="CU615" s="85"/>
      <c r="CV615" s="85"/>
      <c r="CW615" s="85"/>
      <c r="CX615" s="85"/>
      <c r="CY615" s="85"/>
      <c r="CZ615" s="85"/>
      <c r="DA615" s="85"/>
      <c r="DB615" s="85"/>
      <c r="DC615" s="85"/>
      <c r="DD615" s="85"/>
      <c r="DE615" s="85"/>
      <c r="DF615" s="85"/>
      <c r="DG615" s="85"/>
      <c r="DH615" s="85"/>
      <c r="DI615" s="85"/>
      <c r="DJ615" s="85"/>
      <c r="DK615" s="85"/>
      <c r="DL615" s="85"/>
      <c r="DM615" s="85"/>
      <c r="DN615" s="85"/>
      <c r="DO615" s="85"/>
      <c r="DP615" s="85"/>
      <c r="DQ615" s="85"/>
      <c r="DR615" s="85"/>
      <c r="DS615" s="85"/>
      <c r="DT615" s="85"/>
      <c r="DU615" s="85"/>
      <c r="DV615" s="85"/>
      <c r="DW615" s="85"/>
      <c r="DX615" s="85"/>
      <c r="DY615" s="85"/>
      <c r="DZ615" s="85"/>
      <c r="EA615" s="85"/>
      <c r="EB615" s="85"/>
      <c r="EC615" s="85"/>
      <c r="ED615" s="85"/>
      <c r="EE615" s="85"/>
      <c r="EF615" s="85"/>
      <c r="EG615" s="85"/>
      <c r="EH615" s="85"/>
      <c r="EI615" s="85"/>
      <c r="EJ615" s="85"/>
      <c r="EK615" s="85"/>
      <c r="EL615" s="85"/>
      <c r="EM615" s="85"/>
      <c r="EN615" s="85"/>
      <c r="EO615" s="85"/>
      <c r="EP615" s="85"/>
      <c r="EQ615" s="85"/>
      <c r="ER615" s="85"/>
      <c r="ES615" s="85"/>
      <c r="ET615" s="85"/>
      <c r="EU615" s="85"/>
      <c r="EV615" s="85"/>
      <c r="EW615" s="85"/>
      <c r="EX615" s="85"/>
      <c r="EY615" s="85"/>
      <c r="EZ615" s="85"/>
      <c r="FA615" s="85"/>
      <c r="FB615" s="85"/>
      <c r="FC615" s="85"/>
      <c r="FD615" s="85"/>
      <c r="FE615" s="85"/>
      <c r="FF615" s="85"/>
      <c r="FG615" s="85"/>
      <c r="FH615" s="85"/>
      <c r="FI615" s="85"/>
      <c r="FJ615" s="85"/>
      <c r="FK615" s="85"/>
      <c r="FL615" s="85"/>
      <c r="FM615" s="85"/>
      <c r="FN615" s="85"/>
      <c r="FO615" s="85"/>
      <c r="FP615" s="85"/>
      <c r="FQ615" s="85"/>
      <c r="FR615" s="85"/>
      <c r="FS615" s="85"/>
      <c r="FT615" s="85"/>
      <c r="FU615" s="85"/>
      <c r="FV615" s="85"/>
      <c r="FW615" s="85"/>
      <c r="FX615" s="85"/>
      <c r="FY615" s="85"/>
      <c r="FZ615" s="85"/>
      <c r="GA615" s="85"/>
      <c r="GB615" s="85"/>
      <c r="GC615" s="85"/>
      <c r="GD615" s="85"/>
      <c r="GE615" s="85"/>
      <c r="GF615" s="85"/>
      <c r="GG615" s="85"/>
      <c r="GH615" s="85"/>
      <c r="GI615" s="85"/>
      <c r="GJ615" s="85"/>
      <c r="GK615" s="85"/>
      <c r="GL615" s="85"/>
      <c r="GM615" s="85"/>
      <c r="GN615" s="85"/>
      <c r="GO615" s="85"/>
      <c r="GP615" s="85"/>
      <c r="GQ615" s="85"/>
      <c r="GR615" s="85"/>
      <c r="GS615" s="85"/>
      <c r="GT615" s="85"/>
      <c r="GU615" s="85"/>
      <c r="GV615" s="85"/>
      <c r="GW615" s="85"/>
      <c r="GX615" s="85"/>
      <c r="GY615" s="85"/>
      <c r="GZ615" s="85"/>
      <c r="HA615" s="85"/>
      <c r="HB615" s="85"/>
      <c r="HC615" s="85"/>
      <c r="HD615" s="85"/>
      <c r="HE615" s="85"/>
      <c r="HF615" s="85"/>
      <c r="HG615" s="85"/>
      <c r="HH615" s="85"/>
      <c r="HI615" s="85"/>
      <c r="HJ615" s="85"/>
      <c r="HK615" s="85"/>
      <c r="HL615" s="85"/>
      <c r="HM615" s="85"/>
      <c r="HN615" s="85"/>
      <c r="HO615" s="85"/>
      <c r="HP615" s="85"/>
      <c r="HQ615" s="85"/>
      <c r="HR615" s="85"/>
      <c r="HS615" s="85"/>
      <c r="HT615" s="85"/>
      <c r="HU615" s="85"/>
      <c r="HV615" s="85"/>
      <c r="HW615" s="85"/>
      <c r="HX615" s="85"/>
      <c r="HY615" s="85"/>
      <c r="HZ615" s="85"/>
      <c r="IA615" s="85"/>
      <c r="IB615" s="85"/>
      <c r="IC615" s="85"/>
      <c r="ID615" s="85"/>
      <c r="IE615" s="85"/>
      <c r="IF615" s="85"/>
      <c r="IG615" s="85"/>
      <c r="IH615" s="85"/>
      <c r="II615" s="85"/>
      <c r="IJ615" s="85"/>
      <c r="IK615" s="85"/>
      <c r="IL615" s="85"/>
      <c r="IM615" s="85"/>
      <c r="IN615" s="85"/>
      <c r="IO615" s="85"/>
      <c r="IP615" s="85"/>
      <c r="IQ615" s="85"/>
      <c r="IR615" s="85"/>
      <c r="IS615" s="85"/>
      <c r="IT615" s="85"/>
      <c r="IU615" s="85"/>
      <c r="IV615" s="85"/>
    </row>
    <row r="616" spans="1:256" s="86" customFormat="1" ht="15" customHeight="1">
      <c r="A616" s="104">
        <v>2082001</v>
      </c>
      <c r="B616" s="105" t="s">
        <v>495</v>
      </c>
      <c r="C616" s="103">
        <v>2</v>
      </c>
      <c r="D616" s="85"/>
      <c r="E616" s="88"/>
      <c r="F616" s="85"/>
      <c r="G616" s="85"/>
      <c r="H616" s="85"/>
      <c r="I616" s="85"/>
      <c r="J616" s="85"/>
      <c r="K616" s="85"/>
      <c r="L616" s="85"/>
      <c r="M616" s="85"/>
      <c r="N616" s="85"/>
      <c r="O616" s="85"/>
      <c r="P616" s="85"/>
      <c r="Q616" s="85"/>
      <c r="R616" s="85"/>
      <c r="S616" s="85"/>
      <c r="T616" s="85"/>
      <c r="U616" s="85"/>
      <c r="V616" s="85"/>
      <c r="W616" s="85"/>
      <c r="X616" s="85"/>
      <c r="Y616" s="85"/>
      <c r="Z616" s="85"/>
      <c r="AA616" s="85"/>
      <c r="AB616" s="85"/>
      <c r="AC616" s="85"/>
      <c r="AD616" s="85"/>
      <c r="AE616" s="85"/>
      <c r="AF616" s="85"/>
      <c r="AG616" s="85"/>
      <c r="AH616" s="85"/>
      <c r="AI616" s="85"/>
      <c r="AJ616" s="85"/>
      <c r="AK616" s="85"/>
      <c r="AL616" s="85"/>
      <c r="AM616" s="85"/>
      <c r="AN616" s="85"/>
      <c r="AO616" s="85"/>
      <c r="AP616" s="85"/>
      <c r="AQ616" s="85"/>
      <c r="AR616" s="85"/>
      <c r="AS616" s="85"/>
      <c r="AT616" s="85"/>
      <c r="AU616" s="85"/>
      <c r="AV616" s="85"/>
      <c r="AW616" s="85"/>
      <c r="AX616" s="85"/>
      <c r="AY616" s="85"/>
      <c r="AZ616" s="85"/>
      <c r="BA616" s="85"/>
      <c r="BB616" s="85"/>
      <c r="BC616" s="85"/>
      <c r="BD616" s="85"/>
      <c r="BE616" s="85"/>
      <c r="BF616" s="85"/>
      <c r="BG616" s="85"/>
      <c r="BH616" s="85"/>
      <c r="BI616" s="85"/>
      <c r="BJ616" s="85"/>
      <c r="BK616" s="85"/>
      <c r="BL616" s="85"/>
      <c r="BM616" s="85"/>
      <c r="BN616" s="85"/>
      <c r="BO616" s="85"/>
      <c r="BP616" s="85"/>
      <c r="BQ616" s="85"/>
      <c r="BR616" s="85"/>
      <c r="BS616" s="85"/>
      <c r="BT616" s="85"/>
      <c r="BU616" s="85"/>
      <c r="BV616" s="85"/>
      <c r="BW616" s="85"/>
      <c r="BX616" s="85"/>
      <c r="BY616" s="85"/>
      <c r="BZ616" s="85"/>
      <c r="CA616" s="85"/>
      <c r="CB616" s="85"/>
      <c r="CC616" s="85"/>
      <c r="CD616" s="85"/>
      <c r="CE616" s="85"/>
      <c r="CF616" s="85"/>
      <c r="CG616" s="85"/>
      <c r="CH616" s="85"/>
      <c r="CI616" s="85"/>
      <c r="CJ616" s="85"/>
      <c r="CK616" s="85"/>
      <c r="CL616" s="85"/>
      <c r="CM616" s="85"/>
      <c r="CN616" s="85"/>
      <c r="CO616" s="85"/>
      <c r="CP616" s="85"/>
      <c r="CQ616" s="85"/>
      <c r="CR616" s="85"/>
      <c r="CS616" s="85"/>
      <c r="CT616" s="85"/>
      <c r="CU616" s="85"/>
      <c r="CV616" s="85"/>
      <c r="CW616" s="85"/>
      <c r="CX616" s="85"/>
      <c r="CY616" s="85"/>
      <c r="CZ616" s="85"/>
      <c r="DA616" s="85"/>
      <c r="DB616" s="85"/>
      <c r="DC616" s="85"/>
      <c r="DD616" s="85"/>
      <c r="DE616" s="85"/>
      <c r="DF616" s="85"/>
      <c r="DG616" s="85"/>
      <c r="DH616" s="85"/>
      <c r="DI616" s="85"/>
      <c r="DJ616" s="85"/>
      <c r="DK616" s="85"/>
      <c r="DL616" s="85"/>
      <c r="DM616" s="85"/>
      <c r="DN616" s="85"/>
      <c r="DO616" s="85"/>
      <c r="DP616" s="85"/>
      <c r="DQ616" s="85"/>
      <c r="DR616" s="85"/>
      <c r="DS616" s="85"/>
      <c r="DT616" s="85"/>
      <c r="DU616" s="85"/>
      <c r="DV616" s="85"/>
      <c r="DW616" s="85"/>
      <c r="DX616" s="85"/>
      <c r="DY616" s="85"/>
      <c r="DZ616" s="85"/>
      <c r="EA616" s="85"/>
      <c r="EB616" s="85"/>
      <c r="EC616" s="85"/>
      <c r="ED616" s="85"/>
      <c r="EE616" s="85"/>
      <c r="EF616" s="85"/>
      <c r="EG616" s="85"/>
      <c r="EH616" s="85"/>
      <c r="EI616" s="85"/>
      <c r="EJ616" s="85"/>
      <c r="EK616" s="85"/>
      <c r="EL616" s="85"/>
      <c r="EM616" s="85"/>
      <c r="EN616" s="85"/>
      <c r="EO616" s="85"/>
      <c r="EP616" s="85"/>
      <c r="EQ616" s="85"/>
      <c r="ER616" s="85"/>
      <c r="ES616" s="85"/>
      <c r="ET616" s="85"/>
      <c r="EU616" s="85"/>
      <c r="EV616" s="85"/>
      <c r="EW616" s="85"/>
      <c r="EX616" s="85"/>
      <c r="EY616" s="85"/>
      <c r="EZ616" s="85"/>
      <c r="FA616" s="85"/>
      <c r="FB616" s="85"/>
      <c r="FC616" s="85"/>
      <c r="FD616" s="85"/>
      <c r="FE616" s="85"/>
      <c r="FF616" s="85"/>
      <c r="FG616" s="85"/>
      <c r="FH616" s="85"/>
      <c r="FI616" s="85"/>
      <c r="FJ616" s="85"/>
      <c r="FK616" s="85"/>
      <c r="FL616" s="85"/>
      <c r="FM616" s="85"/>
      <c r="FN616" s="85"/>
      <c r="FO616" s="85"/>
      <c r="FP616" s="85"/>
      <c r="FQ616" s="85"/>
      <c r="FR616" s="85"/>
      <c r="FS616" s="85"/>
      <c r="FT616" s="85"/>
      <c r="FU616" s="85"/>
      <c r="FV616" s="85"/>
      <c r="FW616" s="85"/>
      <c r="FX616" s="85"/>
      <c r="FY616" s="85"/>
      <c r="FZ616" s="85"/>
      <c r="GA616" s="85"/>
      <c r="GB616" s="85"/>
      <c r="GC616" s="85"/>
      <c r="GD616" s="85"/>
      <c r="GE616" s="85"/>
      <c r="GF616" s="85"/>
      <c r="GG616" s="85"/>
      <c r="GH616" s="85"/>
      <c r="GI616" s="85"/>
      <c r="GJ616" s="85"/>
      <c r="GK616" s="85"/>
      <c r="GL616" s="85"/>
      <c r="GM616" s="85"/>
      <c r="GN616" s="85"/>
      <c r="GO616" s="85"/>
      <c r="GP616" s="85"/>
      <c r="GQ616" s="85"/>
      <c r="GR616" s="85"/>
      <c r="GS616" s="85"/>
      <c r="GT616" s="85"/>
      <c r="GU616" s="85"/>
      <c r="GV616" s="85"/>
      <c r="GW616" s="85"/>
      <c r="GX616" s="85"/>
      <c r="GY616" s="85"/>
      <c r="GZ616" s="85"/>
      <c r="HA616" s="85"/>
      <c r="HB616" s="85"/>
      <c r="HC616" s="85"/>
      <c r="HD616" s="85"/>
      <c r="HE616" s="85"/>
      <c r="HF616" s="85"/>
      <c r="HG616" s="85"/>
      <c r="HH616" s="85"/>
      <c r="HI616" s="85"/>
      <c r="HJ616" s="85"/>
      <c r="HK616" s="85"/>
      <c r="HL616" s="85"/>
      <c r="HM616" s="85"/>
      <c r="HN616" s="85"/>
      <c r="HO616" s="85"/>
      <c r="HP616" s="85"/>
      <c r="HQ616" s="85"/>
      <c r="HR616" s="85"/>
      <c r="HS616" s="85"/>
      <c r="HT616" s="85"/>
      <c r="HU616" s="85"/>
      <c r="HV616" s="85"/>
      <c r="HW616" s="85"/>
      <c r="HX616" s="85"/>
      <c r="HY616" s="85"/>
      <c r="HZ616" s="85"/>
      <c r="IA616" s="85"/>
      <c r="IB616" s="85"/>
      <c r="IC616" s="85"/>
      <c r="ID616" s="85"/>
      <c r="IE616" s="85"/>
      <c r="IF616" s="85"/>
      <c r="IG616" s="85"/>
      <c r="IH616" s="85"/>
      <c r="II616" s="85"/>
      <c r="IJ616" s="85"/>
      <c r="IK616" s="85"/>
      <c r="IL616" s="85"/>
      <c r="IM616" s="85"/>
      <c r="IN616" s="85"/>
      <c r="IO616" s="85"/>
      <c r="IP616" s="85"/>
      <c r="IQ616" s="85"/>
      <c r="IR616" s="85"/>
      <c r="IS616" s="85"/>
      <c r="IT616" s="85"/>
      <c r="IU616" s="85"/>
      <c r="IV616" s="85"/>
    </row>
    <row r="617" spans="1:5" s="85" customFormat="1" ht="15" customHeight="1">
      <c r="A617" s="104">
        <v>2082002</v>
      </c>
      <c r="B617" s="105" t="s">
        <v>496</v>
      </c>
      <c r="C617" s="103"/>
      <c r="E617" s="87"/>
    </row>
    <row r="618" spans="1:256" s="86" customFormat="1" ht="15" customHeight="1">
      <c r="A618" s="104">
        <v>20821</v>
      </c>
      <c r="B618" s="105" t="s">
        <v>497</v>
      </c>
      <c r="C618" s="103">
        <f>SUM(C619:C620)</f>
        <v>4</v>
      </c>
      <c r="D618" s="85"/>
      <c r="E618" s="88"/>
      <c r="F618" s="85"/>
      <c r="G618" s="85"/>
      <c r="H618" s="85"/>
      <c r="I618" s="85"/>
      <c r="J618" s="85"/>
      <c r="K618" s="85"/>
      <c r="L618" s="85"/>
      <c r="M618" s="85"/>
      <c r="N618" s="85"/>
      <c r="O618" s="85"/>
      <c r="P618" s="85"/>
      <c r="Q618" s="85"/>
      <c r="R618" s="85"/>
      <c r="S618" s="85"/>
      <c r="T618" s="85"/>
      <c r="U618" s="85"/>
      <c r="V618" s="85"/>
      <c r="W618" s="85"/>
      <c r="X618" s="85"/>
      <c r="Y618" s="85"/>
      <c r="Z618" s="85"/>
      <c r="AA618" s="85"/>
      <c r="AB618" s="85"/>
      <c r="AC618" s="85"/>
      <c r="AD618" s="85"/>
      <c r="AE618" s="85"/>
      <c r="AF618" s="85"/>
      <c r="AG618" s="85"/>
      <c r="AH618" s="85"/>
      <c r="AI618" s="85"/>
      <c r="AJ618" s="85"/>
      <c r="AK618" s="85"/>
      <c r="AL618" s="85"/>
      <c r="AM618" s="85"/>
      <c r="AN618" s="85"/>
      <c r="AO618" s="85"/>
      <c r="AP618" s="85"/>
      <c r="AQ618" s="85"/>
      <c r="AR618" s="85"/>
      <c r="AS618" s="85"/>
      <c r="AT618" s="85"/>
      <c r="AU618" s="85"/>
      <c r="AV618" s="85"/>
      <c r="AW618" s="85"/>
      <c r="AX618" s="85"/>
      <c r="AY618" s="85"/>
      <c r="AZ618" s="85"/>
      <c r="BA618" s="85"/>
      <c r="BB618" s="85"/>
      <c r="BC618" s="85"/>
      <c r="BD618" s="85"/>
      <c r="BE618" s="85"/>
      <c r="BF618" s="85"/>
      <c r="BG618" s="85"/>
      <c r="BH618" s="85"/>
      <c r="BI618" s="85"/>
      <c r="BJ618" s="85"/>
      <c r="BK618" s="85"/>
      <c r="BL618" s="85"/>
      <c r="BM618" s="85"/>
      <c r="BN618" s="85"/>
      <c r="BO618" s="85"/>
      <c r="BP618" s="85"/>
      <c r="BQ618" s="85"/>
      <c r="BR618" s="85"/>
      <c r="BS618" s="85"/>
      <c r="BT618" s="85"/>
      <c r="BU618" s="85"/>
      <c r="BV618" s="85"/>
      <c r="BW618" s="85"/>
      <c r="BX618" s="85"/>
      <c r="BY618" s="85"/>
      <c r="BZ618" s="85"/>
      <c r="CA618" s="85"/>
      <c r="CB618" s="85"/>
      <c r="CC618" s="85"/>
      <c r="CD618" s="85"/>
      <c r="CE618" s="85"/>
      <c r="CF618" s="85"/>
      <c r="CG618" s="85"/>
      <c r="CH618" s="85"/>
      <c r="CI618" s="85"/>
      <c r="CJ618" s="85"/>
      <c r="CK618" s="85"/>
      <c r="CL618" s="85"/>
      <c r="CM618" s="85"/>
      <c r="CN618" s="85"/>
      <c r="CO618" s="85"/>
      <c r="CP618" s="85"/>
      <c r="CQ618" s="85"/>
      <c r="CR618" s="85"/>
      <c r="CS618" s="85"/>
      <c r="CT618" s="85"/>
      <c r="CU618" s="85"/>
      <c r="CV618" s="85"/>
      <c r="CW618" s="85"/>
      <c r="CX618" s="85"/>
      <c r="CY618" s="85"/>
      <c r="CZ618" s="85"/>
      <c r="DA618" s="85"/>
      <c r="DB618" s="85"/>
      <c r="DC618" s="85"/>
      <c r="DD618" s="85"/>
      <c r="DE618" s="85"/>
      <c r="DF618" s="85"/>
      <c r="DG618" s="85"/>
      <c r="DH618" s="85"/>
      <c r="DI618" s="85"/>
      <c r="DJ618" s="85"/>
      <c r="DK618" s="85"/>
      <c r="DL618" s="85"/>
      <c r="DM618" s="85"/>
      <c r="DN618" s="85"/>
      <c r="DO618" s="85"/>
      <c r="DP618" s="85"/>
      <c r="DQ618" s="85"/>
      <c r="DR618" s="85"/>
      <c r="DS618" s="85"/>
      <c r="DT618" s="85"/>
      <c r="DU618" s="85"/>
      <c r="DV618" s="85"/>
      <c r="DW618" s="85"/>
      <c r="DX618" s="85"/>
      <c r="DY618" s="85"/>
      <c r="DZ618" s="85"/>
      <c r="EA618" s="85"/>
      <c r="EB618" s="85"/>
      <c r="EC618" s="85"/>
      <c r="ED618" s="85"/>
      <c r="EE618" s="85"/>
      <c r="EF618" s="85"/>
      <c r="EG618" s="85"/>
      <c r="EH618" s="85"/>
      <c r="EI618" s="85"/>
      <c r="EJ618" s="85"/>
      <c r="EK618" s="85"/>
      <c r="EL618" s="85"/>
      <c r="EM618" s="85"/>
      <c r="EN618" s="85"/>
      <c r="EO618" s="85"/>
      <c r="EP618" s="85"/>
      <c r="EQ618" s="85"/>
      <c r="ER618" s="85"/>
      <c r="ES618" s="85"/>
      <c r="ET618" s="85"/>
      <c r="EU618" s="85"/>
      <c r="EV618" s="85"/>
      <c r="EW618" s="85"/>
      <c r="EX618" s="85"/>
      <c r="EY618" s="85"/>
      <c r="EZ618" s="85"/>
      <c r="FA618" s="85"/>
      <c r="FB618" s="85"/>
      <c r="FC618" s="85"/>
      <c r="FD618" s="85"/>
      <c r="FE618" s="85"/>
      <c r="FF618" s="85"/>
      <c r="FG618" s="85"/>
      <c r="FH618" s="85"/>
      <c r="FI618" s="85"/>
      <c r="FJ618" s="85"/>
      <c r="FK618" s="85"/>
      <c r="FL618" s="85"/>
      <c r="FM618" s="85"/>
      <c r="FN618" s="85"/>
      <c r="FO618" s="85"/>
      <c r="FP618" s="85"/>
      <c r="FQ618" s="85"/>
      <c r="FR618" s="85"/>
      <c r="FS618" s="85"/>
      <c r="FT618" s="85"/>
      <c r="FU618" s="85"/>
      <c r="FV618" s="85"/>
      <c r="FW618" s="85"/>
      <c r="FX618" s="85"/>
      <c r="FY618" s="85"/>
      <c r="FZ618" s="85"/>
      <c r="GA618" s="85"/>
      <c r="GB618" s="85"/>
      <c r="GC618" s="85"/>
      <c r="GD618" s="85"/>
      <c r="GE618" s="85"/>
      <c r="GF618" s="85"/>
      <c r="GG618" s="85"/>
      <c r="GH618" s="85"/>
      <c r="GI618" s="85"/>
      <c r="GJ618" s="85"/>
      <c r="GK618" s="85"/>
      <c r="GL618" s="85"/>
      <c r="GM618" s="85"/>
      <c r="GN618" s="85"/>
      <c r="GO618" s="85"/>
      <c r="GP618" s="85"/>
      <c r="GQ618" s="85"/>
      <c r="GR618" s="85"/>
      <c r="GS618" s="85"/>
      <c r="GT618" s="85"/>
      <c r="GU618" s="85"/>
      <c r="GV618" s="85"/>
      <c r="GW618" s="85"/>
      <c r="GX618" s="85"/>
      <c r="GY618" s="85"/>
      <c r="GZ618" s="85"/>
      <c r="HA618" s="85"/>
      <c r="HB618" s="85"/>
      <c r="HC618" s="85"/>
      <c r="HD618" s="85"/>
      <c r="HE618" s="85"/>
      <c r="HF618" s="85"/>
      <c r="HG618" s="85"/>
      <c r="HH618" s="85"/>
      <c r="HI618" s="85"/>
      <c r="HJ618" s="85"/>
      <c r="HK618" s="85"/>
      <c r="HL618" s="85"/>
      <c r="HM618" s="85"/>
      <c r="HN618" s="85"/>
      <c r="HO618" s="85"/>
      <c r="HP618" s="85"/>
      <c r="HQ618" s="85"/>
      <c r="HR618" s="85"/>
      <c r="HS618" s="85"/>
      <c r="HT618" s="85"/>
      <c r="HU618" s="85"/>
      <c r="HV618" s="85"/>
      <c r="HW618" s="85"/>
      <c r="HX618" s="85"/>
      <c r="HY618" s="85"/>
      <c r="HZ618" s="85"/>
      <c r="IA618" s="85"/>
      <c r="IB618" s="85"/>
      <c r="IC618" s="85"/>
      <c r="ID618" s="85"/>
      <c r="IE618" s="85"/>
      <c r="IF618" s="85"/>
      <c r="IG618" s="85"/>
      <c r="IH618" s="85"/>
      <c r="II618" s="85"/>
      <c r="IJ618" s="85"/>
      <c r="IK618" s="85"/>
      <c r="IL618" s="85"/>
      <c r="IM618" s="85"/>
      <c r="IN618" s="85"/>
      <c r="IO618" s="85"/>
      <c r="IP618" s="85"/>
      <c r="IQ618" s="85"/>
      <c r="IR618" s="85"/>
      <c r="IS618" s="85"/>
      <c r="IT618" s="85"/>
      <c r="IU618" s="85"/>
      <c r="IV618" s="85"/>
    </row>
    <row r="619" spans="1:256" s="86" customFormat="1" ht="15" customHeight="1">
      <c r="A619" s="104">
        <v>2082101</v>
      </c>
      <c r="B619" s="105" t="s">
        <v>498</v>
      </c>
      <c r="C619" s="103">
        <v>4</v>
      </c>
      <c r="D619" s="85"/>
      <c r="E619" s="88"/>
      <c r="F619" s="85"/>
      <c r="G619" s="85"/>
      <c r="H619" s="85"/>
      <c r="I619" s="85"/>
      <c r="J619" s="85"/>
      <c r="K619" s="85"/>
      <c r="L619" s="85"/>
      <c r="M619" s="85"/>
      <c r="N619" s="85"/>
      <c r="O619" s="85"/>
      <c r="P619" s="85"/>
      <c r="Q619" s="85"/>
      <c r="R619" s="85"/>
      <c r="S619" s="85"/>
      <c r="T619" s="85"/>
      <c r="U619" s="85"/>
      <c r="V619" s="85"/>
      <c r="W619" s="85"/>
      <c r="X619" s="85"/>
      <c r="Y619" s="85"/>
      <c r="Z619" s="85"/>
      <c r="AA619" s="85"/>
      <c r="AB619" s="85"/>
      <c r="AC619" s="85"/>
      <c r="AD619" s="85"/>
      <c r="AE619" s="85"/>
      <c r="AF619" s="85"/>
      <c r="AG619" s="85"/>
      <c r="AH619" s="85"/>
      <c r="AI619" s="85"/>
      <c r="AJ619" s="85"/>
      <c r="AK619" s="85"/>
      <c r="AL619" s="85"/>
      <c r="AM619" s="85"/>
      <c r="AN619" s="85"/>
      <c r="AO619" s="85"/>
      <c r="AP619" s="85"/>
      <c r="AQ619" s="85"/>
      <c r="AR619" s="85"/>
      <c r="AS619" s="85"/>
      <c r="AT619" s="85"/>
      <c r="AU619" s="85"/>
      <c r="AV619" s="85"/>
      <c r="AW619" s="85"/>
      <c r="AX619" s="85"/>
      <c r="AY619" s="85"/>
      <c r="AZ619" s="85"/>
      <c r="BA619" s="85"/>
      <c r="BB619" s="85"/>
      <c r="BC619" s="85"/>
      <c r="BD619" s="85"/>
      <c r="BE619" s="85"/>
      <c r="BF619" s="85"/>
      <c r="BG619" s="85"/>
      <c r="BH619" s="85"/>
      <c r="BI619" s="85"/>
      <c r="BJ619" s="85"/>
      <c r="BK619" s="85"/>
      <c r="BL619" s="85"/>
      <c r="BM619" s="85"/>
      <c r="BN619" s="85"/>
      <c r="BO619" s="85"/>
      <c r="BP619" s="85"/>
      <c r="BQ619" s="85"/>
      <c r="BR619" s="85"/>
      <c r="BS619" s="85"/>
      <c r="BT619" s="85"/>
      <c r="BU619" s="85"/>
      <c r="BV619" s="85"/>
      <c r="BW619" s="85"/>
      <c r="BX619" s="85"/>
      <c r="BY619" s="85"/>
      <c r="BZ619" s="85"/>
      <c r="CA619" s="85"/>
      <c r="CB619" s="85"/>
      <c r="CC619" s="85"/>
      <c r="CD619" s="85"/>
      <c r="CE619" s="85"/>
      <c r="CF619" s="85"/>
      <c r="CG619" s="85"/>
      <c r="CH619" s="85"/>
      <c r="CI619" s="85"/>
      <c r="CJ619" s="85"/>
      <c r="CK619" s="85"/>
      <c r="CL619" s="85"/>
      <c r="CM619" s="85"/>
      <c r="CN619" s="85"/>
      <c r="CO619" s="85"/>
      <c r="CP619" s="85"/>
      <c r="CQ619" s="85"/>
      <c r="CR619" s="85"/>
      <c r="CS619" s="85"/>
      <c r="CT619" s="85"/>
      <c r="CU619" s="85"/>
      <c r="CV619" s="85"/>
      <c r="CW619" s="85"/>
      <c r="CX619" s="85"/>
      <c r="CY619" s="85"/>
      <c r="CZ619" s="85"/>
      <c r="DA619" s="85"/>
      <c r="DB619" s="85"/>
      <c r="DC619" s="85"/>
      <c r="DD619" s="85"/>
      <c r="DE619" s="85"/>
      <c r="DF619" s="85"/>
      <c r="DG619" s="85"/>
      <c r="DH619" s="85"/>
      <c r="DI619" s="85"/>
      <c r="DJ619" s="85"/>
      <c r="DK619" s="85"/>
      <c r="DL619" s="85"/>
      <c r="DM619" s="85"/>
      <c r="DN619" s="85"/>
      <c r="DO619" s="85"/>
      <c r="DP619" s="85"/>
      <c r="DQ619" s="85"/>
      <c r="DR619" s="85"/>
      <c r="DS619" s="85"/>
      <c r="DT619" s="85"/>
      <c r="DU619" s="85"/>
      <c r="DV619" s="85"/>
      <c r="DW619" s="85"/>
      <c r="DX619" s="85"/>
      <c r="DY619" s="85"/>
      <c r="DZ619" s="85"/>
      <c r="EA619" s="85"/>
      <c r="EB619" s="85"/>
      <c r="EC619" s="85"/>
      <c r="ED619" s="85"/>
      <c r="EE619" s="85"/>
      <c r="EF619" s="85"/>
      <c r="EG619" s="85"/>
      <c r="EH619" s="85"/>
      <c r="EI619" s="85"/>
      <c r="EJ619" s="85"/>
      <c r="EK619" s="85"/>
      <c r="EL619" s="85"/>
      <c r="EM619" s="85"/>
      <c r="EN619" s="85"/>
      <c r="EO619" s="85"/>
      <c r="EP619" s="85"/>
      <c r="EQ619" s="85"/>
      <c r="ER619" s="85"/>
      <c r="ES619" s="85"/>
      <c r="ET619" s="85"/>
      <c r="EU619" s="85"/>
      <c r="EV619" s="85"/>
      <c r="EW619" s="85"/>
      <c r="EX619" s="85"/>
      <c r="EY619" s="85"/>
      <c r="EZ619" s="85"/>
      <c r="FA619" s="85"/>
      <c r="FB619" s="85"/>
      <c r="FC619" s="85"/>
      <c r="FD619" s="85"/>
      <c r="FE619" s="85"/>
      <c r="FF619" s="85"/>
      <c r="FG619" s="85"/>
      <c r="FH619" s="85"/>
      <c r="FI619" s="85"/>
      <c r="FJ619" s="85"/>
      <c r="FK619" s="85"/>
      <c r="FL619" s="85"/>
      <c r="FM619" s="85"/>
      <c r="FN619" s="85"/>
      <c r="FO619" s="85"/>
      <c r="FP619" s="85"/>
      <c r="FQ619" s="85"/>
      <c r="FR619" s="85"/>
      <c r="FS619" s="85"/>
      <c r="FT619" s="85"/>
      <c r="FU619" s="85"/>
      <c r="FV619" s="85"/>
      <c r="FW619" s="85"/>
      <c r="FX619" s="85"/>
      <c r="FY619" s="85"/>
      <c r="FZ619" s="85"/>
      <c r="GA619" s="85"/>
      <c r="GB619" s="85"/>
      <c r="GC619" s="85"/>
      <c r="GD619" s="85"/>
      <c r="GE619" s="85"/>
      <c r="GF619" s="85"/>
      <c r="GG619" s="85"/>
      <c r="GH619" s="85"/>
      <c r="GI619" s="85"/>
      <c r="GJ619" s="85"/>
      <c r="GK619" s="85"/>
      <c r="GL619" s="85"/>
      <c r="GM619" s="85"/>
      <c r="GN619" s="85"/>
      <c r="GO619" s="85"/>
      <c r="GP619" s="85"/>
      <c r="GQ619" s="85"/>
      <c r="GR619" s="85"/>
      <c r="GS619" s="85"/>
      <c r="GT619" s="85"/>
      <c r="GU619" s="85"/>
      <c r="GV619" s="85"/>
      <c r="GW619" s="85"/>
      <c r="GX619" s="85"/>
      <c r="GY619" s="85"/>
      <c r="GZ619" s="85"/>
      <c r="HA619" s="85"/>
      <c r="HB619" s="85"/>
      <c r="HC619" s="85"/>
      <c r="HD619" s="85"/>
      <c r="HE619" s="85"/>
      <c r="HF619" s="85"/>
      <c r="HG619" s="85"/>
      <c r="HH619" s="85"/>
      <c r="HI619" s="85"/>
      <c r="HJ619" s="85"/>
      <c r="HK619" s="85"/>
      <c r="HL619" s="85"/>
      <c r="HM619" s="85"/>
      <c r="HN619" s="85"/>
      <c r="HO619" s="85"/>
      <c r="HP619" s="85"/>
      <c r="HQ619" s="85"/>
      <c r="HR619" s="85"/>
      <c r="HS619" s="85"/>
      <c r="HT619" s="85"/>
      <c r="HU619" s="85"/>
      <c r="HV619" s="85"/>
      <c r="HW619" s="85"/>
      <c r="HX619" s="85"/>
      <c r="HY619" s="85"/>
      <c r="HZ619" s="85"/>
      <c r="IA619" s="85"/>
      <c r="IB619" s="85"/>
      <c r="IC619" s="85"/>
      <c r="ID619" s="85"/>
      <c r="IE619" s="85"/>
      <c r="IF619" s="85"/>
      <c r="IG619" s="85"/>
      <c r="IH619" s="85"/>
      <c r="II619" s="85"/>
      <c r="IJ619" s="85"/>
      <c r="IK619" s="85"/>
      <c r="IL619" s="85"/>
      <c r="IM619" s="85"/>
      <c r="IN619" s="85"/>
      <c r="IO619" s="85"/>
      <c r="IP619" s="85"/>
      <c r="IQ619" s="85"/>
      <c r="IR619" s="85"/>
      <c r="IS619" s="85"/>
      <c r="IT619" s="85"/>
      <c r="IU619" s="85"/>
      <c r="IV619" s="85"/>
    </row>
    <row r="620" spans="1:5" s="85" customFormat="1" ht="15" customHeight="1">
      <c r="A620" s="104">
        <v>2082102</v>
      </c>
      <c r="B620" s="105" t="s">
        <v>499</v>
      </c>
      <c r="C620" s="103"/>
      <c r="E620" s="87"/>
    </row>
    <row r="621" spans="1:5" s="85" customFormat="1" ht="15" customHeight="1">
      <c r="A621" s="104">
        <v>20824</v>
      </c>
      <c r="B621" s="105" t="s">
        <v>500</v>
      </c>
      <c r="C621" s="103">
        <f>SUM(C622:C623)</f>
        <v>0</v>
      </c>
      <c r="E621" s="87"/>
    </row>
    <row r="622" spans="1:5" s="85" customFormat="1" ht="15" customHeight="1">
      <c r="A622" s="104">
        <v>2082401</v>
      </c>
      <c r="B622" s="105" t="s">
        <v>501</v>
      </c>
      <c r="C622" s="103"/>
      <c r="E622" s="87"/>
    </row>
    <row r="623" spans="1:5" s="85" customFormat="1" ht="15" customHeight="1">
      <c r="A623" s="104">
        <v>2082402</v>
      </c>
      <c r="B623" s="105" t="s">
        <v>502</v>
      </c>
      <c r="C623" s="103"/>
      <c r="E623" s="87"/>
    </row>
    <row r="624" spans="1:5" s="85" customFormat="1" ht="15" customHeight="1">
      <c r="A624" s="104">
        <v>20825</v>
      </c>
      <c r="B624" s="105" t="s">
        <v>503</v>
      </c>
      <c r="C624" s="103">
        <f>SUM(C625:C626)</f>
        <v>29</v>
      </c>
      <c r="E624" s="87"/>
    </row>
    <row r="625" spans="1:5" s="85" customFormat="1" ht="15" customHeight="1">
      <c r="A625" s="104">
        <v>2082501</v>
      </c>
      <c r="B625" s="105" t="s">
        <v>504</v>
      </c>
      <c r="C625" s="103">
        <v>29</v>
      </c>
      <c r="E625" s="87"/>
    </row>
    <row r="626" spans="1:5" s="85" customFormat="1" ht="15" customHeight="1">
      <c r="A626" s="104">
        <v>2082502</v>
      </c>
      <c r="B626" s="105" t="s">
        <v>505</v>
      </c>
      <c r="C626" s="103"/>
      <c r="E626" s="87"/>
    </row>
    <row r="627" spans="1:5" s="85" customFormat="1" ht="15" customHeight="1">
      <c r="A627" s="104">
        <v>20826</v>
      </c>
      <c r="B627" s="105" t="s">
        <v>506</v>
      </c>
      <c r="C627" s="103">
        <f>SUM(C628:C630)</f>
        <v>149</v>
      </c>
      <c r="E627" s="87"/>
    </row>
    <row r="628" spans="1:5" s="85" customFormat="1" ht="15" customHeight="1">
      <c r="A628" s="104">
        <v>2082601</v>
      </c>
      <c r="B628" s="105" t="s">
        <v>507</v>
      </c>
      <c r="C628" s="103"/>
      <c r="E628" s="87"/>
    </row>
    <row r="629" spans="1:5" s="85" customFormat="1" ht="15" customHeight="1">
      <c r="A629" s="104">
        <v>2082602</v>
      </c>
      <c r="B629" s="105" t="s">
        <v>508</v>
      </c>
      <c r="C629" s="103">
        <v>149</v>
      </c>
      <c r="E629" s="87"/>
    </row>
    <row r="630" spans="1:5" s="85" customFormat="1" ht="15" customHeight="1">
      <c r="A630" s="104">
        <v>2082699</v>
      </c>
      <c r="B630" s="105" t="s">
        <v>509</v>
      </c>
      <c r="C630" s="103"/>
      <c r="E630" s="87"/>
    </row>
    <row r="631" spans="1:5" s="85" customFormat="1" ht="15" customHeight="1">
      <c r="A631" s="104">
        <v>20827</v>
      </c>
      <c r="B631" s="105" t="s">
        <v>510</v>
      </c>
      <c r="C631" s="103">
        <f>SUM(C632:C634)</f>
        <v>0</v>
      </c>
      <c r="E631" s="87"/>
    </row>
    <row r="632" spans="1:5" s="85" customFormat="1" ht="15" customHeight="1">
      <c r="A632" s="104">
        <v>2082701</v>
      </c>
      <c r="B632" s="105" t="s">
        <v>511</v>
      </c>
      <c r="C632" s="103"/>
      <c r="E632" s="87"/>
    </row>
    <row r="633" spans="1:5" s="85" customFormat="1" ht="15" customHeight="1">
      <c r="A633" s="104">
        <v>2082702</v>
      </c>
      <c r="B633" s="105" t="s">
        <v>512</v>
      </c>
      <c r="C633" s="103"/>
      <c r="E633" s="87"/>
    </row>
    <row r="634" spans="1:5" s="85" customFormat="1" ht="15" customHeight="1">
      <c r="A634" s="104">
        <v>2082799</v>
      </c>
      <c r="B634" s="105" t="s">
        <v>513</v>
      </c>
      <c r="C634" s="103"/>
      <c r="E634" s="87"/>
    </row>
    <row r="635" spans="1:256" s="86" customFormat="1" ht="15" customHeight="1">
      <c r="A635" s="104">
        <v>20828</v>
      </c>
      <c r="B635" s="105" t="s">
        <v>514</v>
      </c>
      <c r="C635" s="103">
        <f>SUM(C636:C642)</f>
        <v>222</v>
      </c>
      <c r="D635" s="85"/>
      <c r="E635" s="88"/>
      <c r="F635" s="85"/>
      <c r="G635" s="85"/>
      <c r="H635" s="85"/>
      <c r="I635" s="85"/>
      <c r="J635" s="85"/>
      <c r="K635" s="85"/>
      <c r="L635" s="85"/>
      <c r="M635" s="85"/>
      <c r="N635" s="85"/>
      <c r="O635" s="85"/>
      <c r="P635" s="85"/>
      <c r="Q635" s="85"/>
      <c r="R635" s="85"/>
      <c r="S635" s="85"/>
      <c r="T635" s="85"/>
      <c r="U635" s="85"/>
      <c r="V635" s="85"/>
      <c r="W635" s="85"/>
      <c r="X635" s="85"/>
      <c r="Y635" s="85"/>
      <c r="Z635" s="85"/>
      <c r="AA635" s="85"/>
      <c r="AB635" s="85"/>
      <c r="AC635" s="85"/>
      <c r="AD635" s="85"/>
      <c r="AE635" s="85"/>
      <c r="AF635" s="85"/>
      <c r="AG635" s="85"/>
      <c r="AH635" s="85"/>
      <c r="AI635" s="85"/>
      <c r="AJ635" s="85"/>
      <c r="AK635" s="85"/>
      <c r="AL635" s="85"/>
      <c r="AM635" s="85"/>
      <c r="AN635" s="85"/>
      <c r="AO635" s="85"/>
      <c r="AP635" s="85"/>
      <c r="AQ635" s="85"/>
      <c r="AR635" s="85"/>
      <c r="AS635" s="85"/>
      <c r="AT635" s="85"/>
      <c r="AU635" s="85"/>
      <c r="AV635" s="85"/>
      <c r="AW635" s="85"/>
      <c r="AX635" s="85"/>
      <c r="AY635" s="85"/>
      <c r="AZ635" s="85"/>
      <c r="BA635" s="85"/>
      <c r="BB635" s="85"/>
      <c r="BC635" s="85"/>
      <c r="BD635" s="85"/>
      <c r="BE635" s="85"/>
      <c r="BF635" s="85"/>
      <c r="BG635" s="85"/>
      <c r="BH635" s="85"/>
      <c r="BI635" s="85"/>
      <c r="BJ635" s="85"/>
      <c r="BK635" s="85"/>
      <c r="BL635" s="85"/>
      <c r="BM635" s="85"/>
      <c r="BN635" s="85"/>
      <c r="BO635" s="85"/>
      <c r="BP635" s="85"/>
      <c r="BQ635" s="85"/>
      <c r="BR635" s="85"/>
      <c r="BS635" s="85"/>
      <c r="BT635" s="85"/>
      <c r="BU635" s="85"/>
      <c r="BV635" s="85"/>
      <c r="BW635" s="85"/>
      <c r="BX635" s="85"/>
      <c r="BY635" s="85"/>
      <c r="BZ635" s="85"/>
      <c r="CA635" s="85"/>
      <c r="CB635" s="85"/>
      <c r="CC635" s="85"/>
      <c r="CD635" s="85"/>
      <c r="CE635" s="85"/>
      <c r="CF635" s="85"/>
      <c r="CG635" s="85"/>
      <c r="CH635" s="85"/>
      <c r="CI635" s="85"/>
      <c r="CJ635" s="85"/>
      <c r="CK635" s="85"/>
      <c r="CL635" s="85"/>
      <c r="CM635" s="85"/>
      <c r="CN635" s="85"/>
      <c r="CO635" s="85"/>
      <c r="CP635" s="85"/>
      <c r="CQ635" s="85"/>
      <c r="CR635" s="85"/>
      <c r="CS635" s="85"/>
      <c r="CT635" s="85"/>
      <c r="CU635" s="85"/>
      <c r="CV635" s="85"/>
      <c r="CW635" s="85"/>
      <c r="CX635" s="85"/>
      <c r="CY635" s="85"/>
      <c r="CZ635" s="85"/>
      <c r="DA635" s="85"/>
      <c r="DB635" s="85"/>
      <c r="DC635" s="85"/>
      <c r="DD635" s="85"/>
      <c r="DE635" s="85"/>
      <c r="DF635" s="85"/>
      <c r="DG635" s="85"/>
      <c r="DH635" s="85"/>
      <c r="DI635" s="85"/>
      <c r="DJ635" s="85"/>
      <c r="DK635" s="85"/>
      <c r="DL635" s="85"/>
      <c r="DM635" s="85"/>
      <c r="DN635" s="85"/>
      <c r="DO635" s="85"/>
      <c r="DP635" s="85"/>
      <c r="DQ635" s="85"/>
      <c r="DR635" s="85"/>
      <c r="DS635" s="85"/>
      <c r="DT635" s="85"/>
      <c r="DU635" s="85"/>
      <c r="DV635" s="85"/>
      <c r="DW635" s="85"/>
      <c r="DX635" s="85"/>
      <c r="DY635" s="85"/>
      <c r="DZ635" s="85"/>
      <c r="EA635" s="85"/>
      <c r="EB635" s="85"/>
      <c r="EC635" s="85"/>
      <c r="ED635" s="85"/>
      <c r="EE635" s="85"/>
      <c r="EF635" s="85"/>
      <c r="EG635" s="85"/>
      <c r="EH635" s="85"/>
      <c r="EI635" s="85"/>
      <c r="EJ635" s="85"/>
      <c r="EK635" s="85"/>
      <c r="EL635" s="85"/>
      <c r="EM635" s="85"/>
      <c r="EN635" s="85"/>
      <c r="EO635" s="85"/>
      <c r="EP635" s="85"/>
      <c r="EQ635" s="85"/>
      <c r="ER635" s="85"/>
      <c r="ES635" s="85"/>
      <c r="ET635" s="85"/>
      <c r="EU635" s="85"/>
      <c r="EV635" s="85"/>
      <c r="EW635" s="85"/>
      <c r="EX635" s="85"/>
      <c r="EY635" s="85"/>
      <c r="EZ635" s="85"/>
      <c r="FA635" s="85"/>
      <c r="FB635" s="85"/>
      <c r="FC635" s="85"/>
      <c r="FD635" s="85"/>
      <c r="FE635" s="85"/>
      <c r="FF635" s="85"/>
      <c r="FG635" s="85"/>
      <c r="FH635" s="85"/>
      <c r="FI635" s="85"/>
      <c r="FJ635" s="85"/>
      <c r="FK635" s="85"/>
      <c r="FL635" s="85"/>
      <c r="FM635" s="85"/>
      <c r="FN635" s="85"/>
      <c r="FO635" s="85"/>
      <c r="FP635" s="85"/>
      <c r="FQ635" s="85"/>
      <c r="FR635" s="85"/>
      <c r="FS635" s="85"/>
      <c r="FT635" s="85"/>
      <c r="FU635" s="85"/>
      <c r="FV635" s="85"/>
      <c r="FW635" s="85"/>
      <c r="FX635" s="85"/>
      <c r="FY635" s="85"/>
      <c r="FZ635" s="85"/>
      <c r="GA635" s="85"/>
      <c r="GB635" s="85"/>
      <c r="GC635" s="85"/>
      <c r="GD635" s="85"/>
      <c r="GE635" s="85"/>
      <c r="GF635" s="85"/>
      <c r="GG635" s="85"/>
      <c r="GH635" s="85"/>
      <c r="GI635" s="85"/>
      <c r="GJ635" s="85"/>
      <c r="GK635" s="85"/>
      <c r="GL635" s="85"/>
      <c r="GM635" s="85"/>
      <c r="GN635" s="85"/>
      <c r="GO635" s="85"/>
      <c r="GP635" s="85"/>
      <c r="GQ635" s="85"/>
      <c r="GR635" s="85"/>
      <c r="GS635" s="85"/>
      <c r="GT635" s="85"/>
      <c r="GU635" s="85"/>
      <c r="GV635" s="85"/>
      <c r="GW635" s="85"/>
      <c r="GX635" s="85"/>
      <c r="GY635" s="85"/>
      <c r="GZ635" s="85"/>
      <c r="HA635" s="85"/>
      <c r="HB635" s="85"/>
      <c r="HC635" s="85"/>
      <c r="HD635" s="85"/>
      <c r="HE635" s="85"/>
      <c r="HF635" s="85"/>
      <c r="HG635" s="85"/>
      <c r="HH635" s="85"/>
      <c r="HI635" s="85"/>
      <c r="HJ635" s="85"/>
      <c r="HK635" s="85"/>
      <c r="HL635" s="85"/>
      <c r="HM635" s="85"/>
      <c r="HN635" s="85"/>
      <c r="HO635" s="85"/>
      <c r="HP635" s="85"/>
      <c r="HQ635" s="85"/>
      <c r="HR635" s="85"/>
      <c r="HS635" s="85"/>
      <c r="HT635" s="85"/>
      <c r="HU635" s="85"/>
      <c r="HV635" s="85"/>
      <c r="HW635" s="85"/>
      <c r="HX635" s="85"/>
      <c r="HY635" s="85"/>
      <c r="HZ635" s="85"/>
      <c r="IA635" s="85"/>
      <c r="IB635" s="85"/>
      <c r="IC635" s="85"/>
      <c r="ID635" s="85"/>
      <c r="IE635" s="85"/>
      <c r="IF635" s="85"/>
      <c r="IG635" s="85"/>
      <c r="IH635" s="85"/>
      <c r="II635" s="85"/>
      <c r="IJ635" s="85"/>
      <c r="IK635" s="85"/>
      <c r="IL635" s="85"/>
      <c r="IM635" s="85"/>
      <c r="IN635" s="85"/>
      <c r="IO635" s="85"/>
      <c r="IP635" s="85"/>
      <c r="IQ635" s="85"/>
      <c r="IR635" s="85"/>
      <c r="IS635" s="85"/>
      <c r="IT635" s="85"/>
      <c r="IU635" s="85"/>
      <c r="IV635" s="85"/>
    </row>
    <row r="636" spans="1:5" s="85" customFormat="1" ht="15" customHeight="1">
      <c r="A636" s="104">
        <v>2082801</v>
      </c>
      <c r="B636" s="105" t="s">
        <v>67</v>
      </c>
      <c r="C636" s="103"/>
      <c r="E636" s="87"/>
    </row>
    <row r="637" spans="1:5" s="85" customFormat="1" ht="15" customHeight="1">
      <c r="A637" s="104">
        <v>2082802</v>
      </c>
      <c r="B637" s="105" t="s">
        <v>68</v>
      </c>
      <c r="C637" s="103"/>
      <c r="E637" s="87"/>
    </row>
    <row r="638" spans="1:5" s="85" customFormat="1" ht="15" customHeight="1">
      <c r="A638" s="104">
        <v>2082803</v>
      </c>
      <c r="B638" s="105" t="s">
        <v>69</v>
      </c>
      <c r="C638" s="103"/>
      <c r="E638" s="87"/>
    </row>
    <row r="639" spans="1:256" s="86" customFormat="1" ht="15" customHeight="1">
      <c r="A639" s="104">
        <v>2082804</v>
      </c>
      <c r="B639" s="105" t="s">
        <v>515</v>
      </c>
      <c r="C639" s="103">
        <v>2</v>
      </c>
      <c r="D639" s="85"/>
      <c r="E639" s="88"/>
      <c r="F639" s="85"/>
      <c r="G639" s="85"/>
      <c r="H639" s="85"/>
      <c r="I639" s="85"/>
      <c r="J639" s="85"/>
      <c r="K639" s="85"/>
      <c r="L639" s="85"/>
      <c r="M639" s="85"/>
      <c r="N639" s="85"/>
      <c r="O639" s="85"/>
      <c r="P639" s="85"/>
      <c r="Q639" s="85"/>
      <c r="R639" s="85"/>
      <c r="S639" s="85"/>
      <c r="T639" s="85"/>
      <c r="U639" s="85"/>
      <c r="V639" s="85"/>
      <c r="W639" s="85"/>
      <c r="X639" s="85"/>
      <c r="Y639" s="85"/>
      <c r="Z639" s="85"/>
      <c r="AA639" s="85"/>
      <c r="AB639" s="85"/>
      <c r="AC639" s="85"/>
      <c r="AD639" s="85"/>
      <c r="AE639" s="85"/>
      <c r="AF639" s="85"/>
      <c r="AG639" s="85"/>
      <c r="AH639" s="85"/>
      <c r="AI639" s="85"/>
      <c r="AJ639" s="85"/>
      <c r="AK639" s="85"/>
      <c r="AL639" s="85"/>
      <c r="AM639" s="85"/>
      <c r="AN639" s="85"/>
      <c r="AO639" s="85"/>
      <c r="AP639" s="85"/>
      <c r="AQ639" s="85"/>
      <c r="AR639" s="85"/>
      <c r="AS639" s="85"/>
      <c r="AT639" s="85"/>
      <c r="AU639" s="85"/>
      <c r="AV639" s="85"/>
      <c r="AW639" s="85"/>
      <c r="AX639" s="85"/>
      <c r="AY639" s="85"/>
      <c r="AZ639" s="85"/>
      <c r="BA639" s="85"/>
      <c r="BB639" s="85"/>
      <c r="BC639" s="85"/>
      <c r="BD639" s="85"/>
      <c r="BE639" s="85"/>
      <c r="BF639" s="85"/>
      <c r="BG639" s="85"/>
      <c r="BH639" s="85"/>
      <c r="BI639" s="85"/>
      <c r="BJ639" s="85"/>
      <c r="BK639" s="85"/>
      <c r="BL639" s="85"/>
      <c r="BM639" s="85"/>
      <c r="BN639" s="85"/>
      <c r="BO639" s="85"/>
      <c r="BP639" s="85"/>
      <c r="BQ639" s="85"/>
      <c r="BR639" s="85"/>
      <c r="BS639" s="85"/>
      <c r="BT639" s="85"/>
      <c r="BU639" s="85"/>
      <c r="BV639" s="85"/>
      <c r="BW639" s="85"/>
      <c r="BX639" s="85"/>
      <c r="BY639" s="85"/>
      <c r="BZ639" s="85"/>
      <c r="CA639" s="85"/>
      <c r="CB639" s="85"/>
      <c r="CC639" s="85"/>
      <c r="CD639" s="85"/>
      <c r="CE639" s="85"/>
      <c r="CF639" s="85"/>
      <c r="CG639" s="85"/>
      <c r="CH639" s="85"/>
      <c r="CI639" s="85"/>
      <c r="CJ639" s="85"/>
      <c r="CK639" s="85"/>
      <c r="CL639" s="85"/>
      <c r="CM639" s="85"/>
      <c r="CN639" s="85"/>
      <c r="CO639" s="85"/>
      <c r="CP639" s="85"/>
      <c r="CQ639" s="85"/>
      <c r="CR639" s="85"/>
      <c r="CS639" s="85"/>
      <c r="CT639" s="85"/>
      <c r="CU639" s="85"/>
      <c r="CV639" s="85"/>
      <c r="CW639" s="85"/>
      <c r="CX639" s="85"/>
      <c r="CY639" s="85"/>
      <c r="CZ639" s="85"/>
      <c r="DA639" s="85"/>
      <c r="DB639" s="85"/>
      <c r="DC639" s="85"/>
      <c r="DD639" s="85"/>
      <c r="DE639" s="85"/>
      <c r="DF639" s="85"/>
      <c r="DG639" s="85"/>
      <c r="DH639" s="85"/>
      <c r="DI639" s="85"/>
      <c r="DJ639" s="85"/>
      <c r="DK639" s="85"/>
      <c r="DL639" s="85"/>
      <c r="DM639" s="85"/>
      <c r="DN639" s="85"/>
      <c r="DO639" s="85"/>
      <c r="DP639" s="85"/>
      <c r="DQ639" s="85"/>
      <c r="DR639" s="85"/>
      <c r="DS639" s="85"/>
      <c r="DT639" s="85"/>
      <c r="DU639" s="85"/>
      <c r="DV639" s="85"/>
      <c r="DW639" s="85"/>
      <c r="DX639" s="85"/>
      <c r="DY639" s="85"/>
      <c r="DZ639" s="85"/>
      <c r="EA639" s="85"/>
      <c r="EB639" s="85"/>
      <c r="EC639" s="85"/>
      <c r="ED639" s="85"/>
      <c r="EE639" s="85"/>
      <c r="EF639" s="85"/>
      <c r="EG639" s="85"/>
      <c r="EH639" s="85"/>
      <c r="EI639" s="85"/>
      <c r="EJ639" s="85"/>
      <c r="EK639" s="85"/>
      <c r="EL639" s="85"/>
      <c r="EM639" s="85"/>
      <c r="EN639" s="85"/>
      <c r="EO639" s="85"/>
      <c r="EP639" s="85"/>
      <c r="EQ639" s="85"/>
      <c r="ER639" s="85"/>
      <c r="ES639" s="85"/>
      <c r="ET639" s="85"/>
      <c r="EU639" s="85"/>
      <c r="EV639" s="85"/>
      <c r="EW639" s="85"/>
      <c r="EX639" s="85"/>
      <c r="EY639" s="85"/>
      <c r="EZ639" s="85"/>
      <c r="FA639" s="85"/>
      <c r="FB639" s="85"/>
      <c r="FC639" s="85"/>
      <c r="FD639" s="85"/>
      <c r="FE639" s="85"/>
      <c r="FF639" s="85"/>
      <c r="FG639" s="85"/>
      <c r="FH639" s="85"/>
      <c r="FI639" s="85"/>
      <c r="FJ639" s="85"/>
      <c r="FK639" s="85"/>
      <c r="FL639" s="85"/>
      <c r="FM639" s="85"/>
      <c r="FN639" s="85"/>
      <c r="FO639" s="85"/>
      <c r="FP639" s="85"/>
      <c r="FQ639" s="85"/>
      <c r="FR639" s="85"/>
      <c r="FS639" s="85"/>
      <c r="FT639" s="85"/>
      <c r="FU639" s="85"/>
      <c r="FV639" s="85"/>
      <c r="FW639" s="85"/>
      <c r="FX639" s="85"/>
      <c r="FY639" s="85"/>
      <c r="FZ639" s="85"/>
      <c r="GA639" s="85"/>
      <c r="GB639" s="85"/>
      <c r="GC639" s="85"/>
      <c r="GD639" s="85"/>
      <c r="GE639" s="85"/>
      <c r="GF639" s="85"/>
      <c r="GG639" s="85"/>
      <c r="GH639" s="85"/>
      <c r="GI639" s="85"/>
      <c r="GJ639" s="85"/>
      <c r="GK639" s="85"/>
      <c r="GL639" s="85"/>
      <c r="GM639" s="85"/>
      <c r="GN639" s="85"/>
      <c r="GO639" s="85"/>
      <c r="GP639" s="85"/>
      <c r="GQ639" s="85"/>
      <c r="GR639" s="85"/>
      <c r="GS639" s="85"/>
      <c r="GT639" s="85"/>
      <c r="GU639" s="85"/>
      <c r="GV639" s="85"/>
      <c r="GW639" s="85"/>
      <c r="GX639" s="85"/>
      <c r="GY639" s="85"/>
      <c r="GZ639" s="85"/>
      <c r="HA639" s="85"/>
      <c r="HB639" s="85"/>
      <c r="HC639" s="85"/>
      <c r="HD639" s="85"/>
      <c r="HE639" s="85"/>
      <c r="HF639" s="85"/>
      <c r="HG639" s="85"/>
      <c r="HH639" s="85"/>
      <c r="HI639" s="85"/>
      <c r="HJ639" s="85"/>
      <c r="HK639" s="85"/>
      <c r="HL639" s="85"/>
      <c r="HM639" s="85"/>
      <c r="HN639" s="85"/>
      <c r="HO639" s="85"/>
      <c r="HP639" s="85"/>
      <c r="HQ639" s="85"/>
      <c r="HR639" s="85"/>
      <c r="HS639" s="85"/>
      <c r="HT639" s="85"/>
      <c r="HU639" s="85"/>
      <c r="HV639" s="85"/>
      <c r="HW639" s="85"/>
      <c r="HX639" s="85"/>
      <c r="HY639" s="85"/>
      <c r="HZ639" s="85"/>
      <c r="IA639" s="85"/>
      <c r="IB639" s="85"/>
      <c r="IC639" s="85"/>
      <c r="ID639" s="85"/>
      <c r="IE639" s="85"/>
      <c r="IF639" s="85"/>
      <c r="IG639" s="85"/>
      <c r="IH639" s="85"/>
      <c r="II639" s="85"/>
      <c r="IJ639" s="85"/>
      <c r="IK639" s="85"/>
      <c r="IL639" s="85"/>
      <c r="IM639" s="85"/>
      <c r="IN639" s="85"/>
      <c r="IO639" s="85"/>
      <c r="IP639" s="85"/>
      <c r="IQ639" s="85"/>
      <c r="IR639" s="85"/>
      <c r="IS639" s="85"/>
      <c r="IT639" s="85"/>
      <c r="IU639" s="85"/>
      <c r="IV639" s="85"/>
    </row>
    <row r="640" spans="1:5" s="85" customFormat="1" ht="15" customHeight="1">
      <c r="A640" s="104">
        <v>2082805</v>
      </c>
      <c r="B640" s="105" t="s">
        <v>516</v>
      </c>
      <c r="C640" s="103"/>
      <c r="E640" s="87"/>
    </row>
    <row r="641" spans="1:5" s="85" customFormat="1" ht="15" customHeight="1">
      <c r="A641" s="104">
        <v>2082850</v>
      </c>
      <c r="B641" s="105" t="s">
        <v>76</v>
      </c>
      <c r="C641" s="103"/>
      <c r="E641" s="87"/>
    </row>
    <row r="642" spans="1:256" s="86" customFormat="1" ht="15" customHeight="1">
      <c r="A642" s="104">
        <v>2082899</v>
      </c>
      <c r="B642" s="105" t="s">
        <v>517</v>
      </c>
      <c r="C642" s="103">
        <v>220</v>
      </c>
      <c r="D642" s="85"/>
      <c r="E642" s="88"/>
      <c r="F642" s="85"/>
      <c r="G642" s="85"/>
      <c r="H642" s="85"/>
      <c r="I642" s="85"/>
      <c r="J642" s="85"/>
      <c r="K642" s="85"/>
      <c r="L642" s="85"/>
      <c r="M642" s="85"/>
      <c r="N642" s="85"/>
      <c r="O642" s="85"/>
      <c r="P642" s="85"/>
      <c r="Q642" s="85"/>
      <c r="R642" s="85"/>
      <c r="S642" s="85"/>
      <c r="T642" s="85"/>
      <c r="U642" s="85"/>
      <c r="V642" s="85"/>
      <c r="W642" s="85"/>
      <c r="X642" s="85"/>
      <c r="Y642" s="85"/>
      <c r="Z642" s="85"/>
      <c r="AA642" s="85"/>
      <c r="AB642" s="85"/>
      <c r="AC642" s="85"/>
      <c r="AD642" s="85"/>
      <c r="AE642" s="85"/>
      <c r="AF642" s="85"/>
      <c r="AG642" s="85"/>
      <c r="AH642" s="85"/>
      <c r="AI642" s="85"/>
      <c r="AJ642" s="85"/>
      <c r="AK642" s="85"/>
      <c r="AL642" s="85"/>
      <c r="AM642" s="85"/>
      <c r="AN642" s="85"/>
      <c r="AO642" s="85"/>
      <c r="AP642" s="85"/>
      <c r="AQ642" s="85"/>
      <c r="AR642" s="85"/>
      <c r="AS642" s="85"/>
      <c r="AT642" s="85"/>
      <c r="AU642" s="85"/>
      <c r="AV642" s="85"/>
      <c r="AW642" s="85"/>
      <c r="AX642" s="85"/>
      <c r="AY642" s="85"/>
      <c r="AZ642" s="85"/>
      <c r="BA642" s="85"/>
      <c r="BB642" s="85"/>
      <c r="BC642" s="85"/>
      <c r="BD642" s="85"/>
      <c r="BE642" s="85"/>
      <c r="BF642" s="85"/>
      <c r="BG642" s="85"/>
      <c r="BH642" s="85"/>
      <c r="BI642" s="85"/>
      <c r="BJ642" s="85"/>
      <c r="BK642" s="85"/>
      <c r="BL642" s="85"/>
      <c r="BM642" s="85"/>
      <c r="BN642" s="85"/>
      <c r="BO642" s="85"/>
      <c r="BP642" s="85"/>
      <c r="BQ642" s="85"/>
      <c r="BR642" s="85"/>
      <c r="BS642" s="85"/>
      <c r="BT642" s="85"/>
      <c r="BU642" s="85"/>
      <c r="BV642" s="85"/>
      <c r="BW642" s="85"/>
      <c r="BX642" s="85"/>
      <c r="BY642" s="85"/>
      <c r="BZ642" s="85"/>
      <c r="CA642" s="85"/>
      <c r="CB642" s="85"/>
      <c r="CC642" s="85"/>
      <c r="CD642" s="85"/>
      <c r="CE642" s="85"/>
      <c r="CF642" s="85"/>
      <c r="CG642" s="85"/>
      <c r="CH642" s="85"/>
      <c r="CI642" s="85"/>
      <c r="CJ642" s="85"/>
      <c r="CK642" s="85"/>
      <c r="CL642" s="85"/>
      <c r="CM642" s="85"/>
      <c r="CN642" s="85"/>
      <c r="CO642" s="85"/>
      <c r="CP642" s="85"/>
      <c r="CQ642" s="85"/>
      <c r="CR642" s="85"/>
      <c r="CS642" s="85"/>
      <c r="CT642" s="85"/>
      <c r="CU642" s="85"/>
      <c r="CV642" s="85"/>
      <c r="CW642" s="85"/>
      <c r="CX642" s="85"/>
      <c r="CY642" s="85"/>
      <c r="CZ642" s="85"/>
      <c r="DA642" s="85"/>
      <c r="DB642" s="85"/>
      <c r="DC642" s="85"/>
      <c r="DD642" s="85"/>
      <c r="DE642" s="85"/>
      <c r="DF642" s="85"/>
      <c r="DG642" s="85"/>
      <c r="DH642" s="85"/>
      <c r="DI642" s="85"/>
      <c r="DJ642" s="85"/>
      <c r="DK642" s="85"/>
      <c r="DL642" s="85"/>
      <c r="DM642" s="85"/>
      <c r="DN642" s="85"/>
      <c r="DO642" s="85"/>
      <c r="DP642" s="85"/>
      <c r="DQ642" s="85"/>
      <c r="DR642" s="85"/>
      <c r="DS642" s="85"/>
      <c r="DT642" s="85"/>
      <c r="DU642" s="85"/>
      <c r="DV642" s="85"/>
      <c r="DW642" s="85"/>
      <c r="DX642" s="85"/>
      <c r="DY642" s="85"/>
      <c r="DZ642" s="85"/>
      <c r="EA642" s="85"/>
      <c r="EB642" s="85"/>
      <c r="EC642" s="85"/>
      <c r="ED642" s="85"/>
      <c r="EE642" s="85"/>
      <c r="EF642" s="85"/>
      <c r="EG642" s="85"/>
      <c r="EH642" s="85"/>
      <c r="EI642" s="85"/>
      <c r="EJ642" s="85"/>
      <c r="EK642" s="85"/>
      <c r="EL642" s="85"/>
      <c r="EM642" s="85"/>
      <c r="EN642" s="85"/>
      <c r="EO642" s="85"/>
      <c r="EP642" s="85"/>
      <c r="EQ642" s="85"/>
      <c r="ER642" s="85"/>
      <c r="ES642" s="85"/>
      <c r="ET642" s="85"/>
      <c r="EU642" s="85"/>
      <c r="EV642" s="85"/>
      <c r="EW642" s="85"/>
      <c r="EX642" s="85"/>
      <c r="EY642" s="85"/>
      <c r="EZ642" s="85"/>
      <c r="FA642" s="85"/>
      <c r="FB642" s="85"/>
      <c r="FC642" s="85"/>
      <c r="FD642" s="85"/>
      <c r="FE642" s="85"/>
      <c r="FF642" s="85"/>
      <c r="FG642" s="85"/>
      <c r="FH642" s="85"/>
      <c r="FI642" s="85"/>
      <c r="FJ642" s="85"/>
      <c r="FK642" s="85"/>
      <c r="FL642" s="85"/>
      <c r="FM642" s="85"/>
      <c r="FN642" s="85"/>
      <c r="FO642" s="85"/>
      <c r="FP642" s="85"/>
      <c r="FQ642" s="85"/>
      <c r="FR642" s="85"/>
      <c r="FS642" s="85"/>
      <c r="FT642" s="85"/>
      <c r="FU642" s="85"/>
      <c r="FV642" s="85"/>
      <c r="FW642" s="85"/>
      <c r="FX642" s="85"/>
      <c r="FY642" s="85"/>
      <c r="FZ642" s="85"/>
      <c r="GA642" s="85"/>
      <c r="GB642" s="85"/>
      <c r="GC642" s="85"/>
      <c r="GD642" s="85"/>
      <c r="GE642" s="85"/>
      <c r="GF642" s="85"/>
      <c r="GG642" s="85"/>
      <c r="GH642" s="85"/>
      <c r="GI642" s="85"/>
      <c r="GJ642" s="85"/>
      <c r="GK642" s="85"/>
      <c r="GL642" s="85"/>
      <c r="GM642" s="85"/>
      <c r="GN642" s="85"/>
      <c r="GO642" s="85"/>
      <c r="GP642" s="85"/>
      <c r="GQ642" s="85"/>
      <c r="GR642" s="85"/>
      <c r="GS642" s="85"/>
      <c r="GT642" s="85"/>
      <c r="GU642" s="85"/>
      <c r="GV642" s="85"/>
      <c r="GW642" s="85"/>
      <c r="GX642" s="85"/>
      <c r="GY642" s="85"/>
      <c r="GZ642" s="85"/>
      <c r="HA642" s="85"/>
      <c r="HB642" s="85"/>
      <c r="HC642" s="85"/>
      <c r="HD642" s="85"/>
      <c r="HE642" s="85"/>
      <c r="HF642" s="85"/>
      <c r="HG642" s="85"/>
      <c r="HH642" s="85"/>
      <c r="HI642" s="85"/>
      <c r="HJ642" s="85"/>
      <c r="HK642" s="85"/>
      <c r="HL642" s="85"/>
      <c r="HM642" s="85"/>
      <c r="HN642" s="85"/>
      <c r="HO642" s="85"/>
      <c r="HP642" s="85"/>
      <c r="HQ642" s="85"/>
      <c r="HR642" s="85"/>
      <c r="HS642" s="85"/>
      <c r="HT642" s="85"/>
      <c r="HU642" s="85"/>
      <c r="HV642" s="85"/>
      <c r="HW642" s="85"/>
      <c r="HX642" s="85"/>
      <c r="HY642" s="85"/>
      <c r="HZ642" s="85"/>
      <c r="IA642" s="85"/>
      <c r="IB642" s="85"/>
      <c r="IC642" s="85"/>
      <c r="ID642" s="85"/>
      <c r="IE642" s="85"/>
      <c r="IF642" s="85"/>
      <c r="IG642" s="85"/>
      <c r="IH642" s="85"/>
      <c r="II642" s="85"/>
      <c r="IJ642" s="85"/>
      <c r="IK642" s="85"/>
      <c r="IL642" s="85"/>
      <c r="IM642" s="85"/>
      <c r="IN642" s="85"/>
      <c r="IO642" s="85"/>
      <c r="IP642" s="85"/>
      <c r="IQ642" s="85"/>
      <c r="IR642" s="85"/>
      <c r="IS642" s="85"/>
      <c r="IT642" s="85"/>
      <c r="IU642" s="85"/>
      <c r="IV642" s="85"/>
    </row>
    <row r="643" spans="1:5" s="85" customFormat="1" ht="15" customHeight="1">
      <c r="A643" s="104">
        <v>20830</v>
      </c>
      <c r="B643" s="105" t="s">
        <v>518</v>
      </c>
      <c r="C643" s="103">
        <f>SUM(C644:C645)</f>
        <v>0</v>
      </c>
      <c r="E643" s="87"/>
    </row>
    <row r="644" spans="1:5" s="85" customFormat="1" ht="15" customHeight="1">
      <c r="A644" s="104">
        <v>2083001</v>
      </c>
      <c r="B644" s="105" t="s">
        <v>519</v>
      </c>
      <c r="C644" s="103"/>
      <c r="E644" s="87"/>
    </row>
    <row r="645" spans="1:5" s="85" customFormat="1" ht="15" customHeight="1">
      <c r="A645" s="104">
        <v>2083099</v>
      </c>
      <c r="B645" s="105" t="s">
        <v>520</v>
      </c>
      <c r="C645" s="103"/>
      <c r="E645" s="87"/>
    </row>
    <row r="646" spans="1:256" s="86" customFormat="1" ht="15" customHeight="1">
      <c r="A646" s="104">
        <v>20899</v>
      </c>
      <c r="B646" s="105" t="s">
        <v>521</v>
      </c>
      <c r="C646" s="103">
        <f>SUM(C647)</f>
        <v>3791</v>
      </c>
      <c r="D646" s="85"/>
      <c r="E646" s="88"/>
      <c r="F646" s="85"/>
      <c r="G646" s="85"/>
      <c r="H646" s="85"/>
      <c r="I646" s="85"/>
      <c r="J646" s="85"/>
      <c r="K646" s="85"/>
      <c r="L646" s="85"/>
      <c r="M646" s="85"/>
      <c r="N646" s="85"/>
      <c r="O646" s="85"/>
      <c r="P646" s="85"/>
      <c r="Q646" s="85"/>
      <c r="R646" s="85"/>
      <c r="S646" s="85"/>
      <c r="T646" s="85"/>
      <c r="U646" s="85"/>
      <c r="V646" s="85"/>
      <c r="W646" s="85"/>
      <c r="X646" s="85"/>
      <c r="Y646" s="85"/>
      <c r="Z646" s="85"/>
      <c r="AA646" s="85"/>
      <c r="AB646" s="85"/>
      <c r="AC646" s="85"/>
      <c r="AD646" s="85"/>
      <c r="AE646" s="85"/>
      <c r="AF646" s="85"/>
      <c r="AG646" s="85"/>
      <c r="AH646" s="85"/>
      <c r="AI646" s="85"/>
      <c r="AJ646" s="85"/>
      <c r="AK646" s="85"/>
      <c r="AL646" s="85"/>
      <c r="AM646" s="85"/>
      <c r="AN646" s="85"/>
      <c r="AO646" s="85"/>
      <c r="AP646" s="85"/>
      <c r="AQ646" s="85"/>
      <c r="AR646" s="85"/>
      <c r="AS646" s="85"/>
      <c r="AT646" s="85"/>
      <c r="AU646" s="85"/>
      <c r="AV646" s="85"/>
      <c r="AW646" s="85"/>
      <c r="AX646" s="85"/>
      <c r="AY646" s="85"/>
      <c r="AZ646" s="85"/>
      <c r="BA646" s="85"/>
      <c r="BB646" s="85"/>
      <c r="BC646" s="85"/>
      <c r="BD646" s="85"/>
      <c r="BE646" s="85"/>
      <c r="BF646" s="85"/>
      <c r="BG646" s="85"/>
      <c r="BH646" s="85"/>
      <c r="BI646" s="85"/>
      <c r="BJ646" s="85"/>
      <c r="BK646" s="85"/>
      <c r="BL646" s="85"/>
      <c r="BM646" s="85"/>
      <c r="BN646" s="85"/>
      <c r="BO646" s="85"/>
      <c r="BP646" s="85"/>
      <c r="BQ646" s="85"/>
      <c r="BR646" s="85"/>
      <c r="BS646" s="85"/>
      <c r="BT646" s="85"/>
      <c r="BU646" s="85"/>
      <c r="BV646" s="85"/>
      <c r="BW646" s="85"/>
      <c r="BX646" s="85"/>
      <c r="BY646" s="85"/>
      <c r="BZ646" s="85"/>
      <c r="CA646" s="85"/>
      <c r="CB646" s="85"/>
      <c r="CC646" s="85"/>
      <c r="CD646" s="85"/>
      <c r="CE646" s="85"/>
      <c r="CF646" s="85"/>
      <c r="CG646" s="85"/>
      <c r="CH646" s="85"/>
      <c r="CI646" s="85"/>
      <c r="CJ646" s="85"/>
      <c r="CK646" s="85"/>
      <c r="CL646" s="85"/>
      <c r="CM646" s="85"/>
      <c r="CN646" s="85"/>
      <c r="CO646" s="85"/>
      <c r="CP646" s="85"/>
      <c r="CQ646" s="85"/>
      <c r="CR646" s="85"/>
      <c r="CS646" s="85"/>
      <c r="CT646" s="85"/>
      <c r="CU646" s="85"/>
      <c r="CV646" s="85"/>
      <c r="CW646" s="85"/>
      <c r="CX646" s="85"/>
      <c r="CY646" s="85"/>
      <c r="CZ646" s="85"/>
      <c r="DA646" s="85"/>
      <c r="DB646" s="85"/>
      <c r="DC646" s="85"/>
      <c r="DD646" s="85"/>
      <c r="DE646" s="85"/>
      <c r="DF646" s="85"/>
      <c r="DG646" s="85"/>
      <c r="DH646" s="85"/>
      <c r="DI646" s="85"/>
      <c r="DJ646" s="85"/>
      <c r="DK646" s="85"/>
      <c r="DL646" s="85"/>
      <c r="DM646" s="85"/>
      <c r="DN646" s="85"/>
      <c r="DO646" s="85"/>
      <c r="DP646" s="85"/>
      <c r="DQ646" s="85"/>
      <c r="DR646" s="85"/>
      <c r="DS646" s="85"/>
      <c r="DT646" s="85"/>
      <c r="DU646" s="85"/>
      <c r="DV646" s="85"/>
      <c r="DW646" s="85"/>
      <c r="DX646" s="85"/>
      <c r="DY646" s="85"/>
      <c r="DZ646" s="85"/>
      <c r="EA646" s="85"/>
      <c r="EB646" s="85"/>
      <c r="EC646" s="85"/>
      <c r="ED646" s="85"/>
      <c r="EE646" s="85"/>
      <c r="EF646" s="85"/>
      <c r="EG646" s="85"/>
      <c r="EH646" s="85"/>
      <c r="EI646" s="85"/>
      <c r="EJ646" s="85"/>
      <c r="EK646" s="85"/>
      <c r="EL646" s="85"/>
      <c r="EM646" s="85"/>
      <c r="EN646" s="85"/>
      <c r="EO646" s="85"/>
      <c r="EP646" s="85"/>
      <c r="EQ646" s="85"/>
      <c r="ER646" s="85"/>
      <c r="ES646" s="85"/>
      <c r="ET646" s="85"/>
      <c r="EU646" s="85"/>
      <c r="EV646" s="85"/>
      <c r="EW646" s="85"/>
      <c r="EX646" s="85"/>
      <c r="EY646" s="85"/>
      <c r="EZ646" s="85"/>
      <c r="FA646" s="85"/>
      <c r="FB646" s="85"/>
      <c r="FC646" s="85"/>
      <c r="FD646" s="85"/>
      <c r="FE646" s="85"/>
      <c r="FF646" s="85"/>
      <c r="FG646" s="85"/>
      <c r="FH646" s="85"/>
      <c r="FI646" s="85"/>
      <c r="FJ646" s="85"/>
      <c r="FK646" s="85"/>
      <c r="FL646" s="85"/>
      <c r="FM646" s="85"/>
      <c r="FN646" s="85"/>
      <c r="FO646" s="85"/>
      <c r="FP646" s="85"/>
      <c r="FQ646" s="85"/>
      <c r="FR646" s="85"/>
      <c r="FS646" s="85"/>
      <c r="FT646" s="85"/>
      <c r="FU646" s="85"/>
      <c r="FV646" s="85"/>
      <c r="FW646" s="85"/>
      <c r="FX646" s="85"/>
      <c r="FY646" s="85"/>
      <c r="FZ646" s="85"/>
      <c r="GA646" s="85"/>
      <c r="GB646" s="85"/>
      <c r="GC646" s="85"/>
      <c r="GD646" s="85"/>
      <c r="GE646" s="85"/>
      <c r="GF646" s="85"/>
      <c r="GG646" s="85"/>
      <c r="GH646" s="85"/>
      <c r="GI646" s="85"/>
      <c r="GJ646" s="85"/>
      <c r="GK646" s="85"/>
      <c r="GL646" s="85"/>
      <c r="GM646" s="85"/>
      <c r="GN646" s="85"/>
      <c r="GO646" s="85"/>
      <c r="GP646" s="85"/>
      <c r="GQ646" s="85"/>
      <c r="GR646" s="85"/>
      <c r="GS646" s="85"/>
      <c r="GT646" s="85"/>
      <c r="GU646" s="85"/>
      <c r="GV646" s="85"/>
      <c r="GW646" s="85"/>
      <c r="GX646" s="85"/>
      <c r="GY646" s="85"/>
      <c r="GZ646" s="85"/>
      <c r="HA646" s="85"/>
      <c r="HB646" s="85"/>
      <c r="HC646" s="85"/>
      <c r="HD646" s="85"/>
      <c r="HE646" s="85"/>
      <c r="HF646" s="85"/>
      <c r="HG646" s="85"/>
      <c r="HH646" s="85"/>
      <c r="HI646" s="85"/>
      <c r="HJ646" s="85"/>
      <c r="HK646" s="85"/>
      <c r="HL646" s="85"/>
      <c r="HM646" s="85"/>
      <c r="HN646" s="85"/>
      <c r="HO646" s="85"/>
      <c r="HP646" s="85"/>
      <c r="HQ646" s="85"/>
      <c r="HR646" s="85"/>
      <c r="HS646" s="85"/>
      <c r="HT646" s="85"/>
      <c r="HU646" s="85"/>
      <c r="HV646" s="85"/>
      <c r="HW646" s="85"/>
      <c r="HX646" s="85"/>
      <c r="HY646" s="85"/>
      <c r="HZ646" s="85"/>
      <c r="IA646" s="85"/>
      <c r="IB646" s="85"/>
      <c r="IC646" s="85"/>
      <c r="ID646" s="85"/>
      <c r="IE646" s="85"/>
      <c r="IF646" s="85"/>
      <c r="IG646" s="85"/>
      <c r="IH646" s="85"/>
      <c r="II646" s="85"/>
      <c r="IJ646" s="85"/>
      <c r="IK646" s="85"/>
      <c r="IL646" s="85"/>
      <c r="IM646" s="85"/>
      <c r="IN646" s="85"/>
      <c r="IO646" s="85"/>
      <c r="IP646" s="85"/>
      <c r="IQ646" s="85"/>
      <c r="IR646" s="85"/>
      <c r="IS646" s="85"/>
      <c r="IT646" s="85"/>
      <c r="IU646" s="85"/>
      <c r="IV646" s="85"/>
    </row>
    <row r="647" spans="1:256" s="86" customFormat="1" ht="15" customHeight="1">
      <c r="A647" s="104">
        <v>2089999</v>
      </c>
      <c r="B647" s="105" t="s">
        <v>522</v>
      </c>
      <c r="C647" s="103">
        <v>3791</v>
      </c>
      <c r="D647" s="85"/>
      <c r="E647" s="88"/>
      <c r="F647" s="85"/>
      <c r="G647" s="85"/>
      <c r="H647" s="85"/>
      <c r="I647" s="85"/>
      <c r="J647" s="85"/>
      <c r="K647" s="85"/>
      <c r="L647" s="85"/>
      <c r="M647" s="85"/>
      <c r="N647" s="85"/>
      <c r="O647" s="85"/>
      <c r="P647" s="85"/>
      <c r="Q647" s="85"/>
      <c r="R647" s="85"/>
      <c r="S647" s="85"/>
      <c r="T647" s="85"/>
      <c r="U647" s="85"/>
      <c r="V647" s="85"/>
      <c r="W647" s="85"/>
      <c r="X647" s="85"/>
      <c r="Y647" s="85"/>
      <c r="Z647" s="85"/>
      <c r="AA647" s="85"/>
      <c r="AB647" s="85"/>
      <c r="AC647" s="85"/>
      <c r="AD647" s="85"/>
      <c r="AE647" s="85"/>
      <c r="AF647" s="85"/>
      <c r="AG647" s="85"/>
      <c r="AH647" s="85"/>
      <c r="AI647" s="85"/>
      <c r="AJ647" s="85"/>
      <c r="AK647" s="85"/>
      <c r="AL647" s="85"/>
      <c r="AM647" s="85"/>
      <c r="AN647" s="85"/>
      <c r="AO647" s="85"/>
      <c r="AP647" s="85"/>
      <c r="AQ647" s="85"/>
      <c r="AR647" s="85"/>
      <c r="AS647" s="85"/>
      <c r="AT647" s="85"/>
      <c r="AU647" s="85"/>
      <c r="AV647" s="85"/>
      <c r="AW647" s="85"/>
      <c r="AX647" s="85"/>
      <c r="AY647" s="85"/>
      <c r="AZ647" s="85"/>
      <c r="BA647" s="85"/>
      <c r="BB647" s="85"/>
      <c r="BC647" s="85"/>
      <c r="BD647" s="85"/>
      <c r="BE647" s="85"/>
      <c r="BF647" s="85"/>
      <c r="BG647" s="85"/>
      <c r="BH647" s="85"/>
      <c r="BI647" s="85"/>
      <c r="BJ647" s="85"/>
      <c r="BK647" s="85"/>
      <c r="BL647" s="85"/>
      <c r="BM647" s="85"/>
      <c r="BN647" s="85"/>
      <c r="BO647" s="85"/>
      <c r="BP647" s="85"/>
      <c r="BQ647" s="85"/>
      <c r="BR647" s="85"/>
      <c r="BS647" s="85"/>
      <c r="BT647" s="85"/>
      <c r="BU647" s="85"/>
      <c r="BV647" s="85"/>
      <c r="BW647" s="85"/>
      <c r="BX647" s="85"/>
      <c r="BY647" s="85"/>
      <c r="BZ647" s="85"/>
      <c r="CA647" s="85"/>
      <c r="CB647" s="85"/>
      <c r="CC647" s="85"/>
      <c r="CD647" s="85"/>
      <c r="CE647" s="85"/>
      <c r="CF647" s="85"/>
      <c r="CG647" s="85"/>
      <c r="CH647" s="85"/>
      <c r="CI647" s="85"/>
      <c r="CJ647" s="85"/>
      <c r="CK647" s="85"/>
      <c r="CL647" s="85"/>
      <c r="CM647" s="85"/>
      <c r="CN647" s="85"/>
      <c r="CO647" s="85"/>
      <c r="CP647" s="85"/>
      <c r="CQ647" s="85"/>
      <c r="CR647" s="85"/>
      <c r="CS647" s="85"/>
      <c r="CT647" s="85"/>
      <c r="CU647" s="85"/>
      <c r="CV647" s="85"/>
      <c r="CW647" s="85"/>
      <c r="CX647" s="85"/>
      <c r="CY647" s="85"/>
      <c r="CZ647" s="85"/>
      <c r="DA647" s="85"/>
      <c r="DB647" s="85"/>
      <c r="DC647" s="85"/>
      <c r="DD647" s="85"/>
      <c r="DE647" s="85"/>
      <c r="DF647" s="85"/>
      <c r="DG647" s="85"/>
      <c r="DH647" s="85"/>
      <c r="DI647" s="85"/>
      <c r="DJ647" s="85"/>
      <c r="DK647" s="85"/>
      <c r="DL647" s="85"/>
      <c r="DM647" s="85"/>
      <c r="DN647" s="85"/>
      <c r="DO647" s="85"/>
      <c r="DP647" s="85"/>
      <c r="DQ647" s="85"/>
      <c r="DR647" s="85"/>
      <c r="DS647" s="85"/>
      <c r="DT647" s="85"/>
      <c r="DU647" s="85"/>
      <c r="DV647" s="85"/>
      <c r="DW647" s="85"/>
      <c r="DX647" s="85"/>
      <c r="DY647" s="85"/>
      <c r="DZ647" s="85"/>
      <c r="EA647" s="85"/>
      <c r="EB647" s="85"/>
      <c r="EC647" s="85"/>
      <c r="ED647" s="85"/>
      <c r="EE647" s="85"/>
      <c r="EF647" s="85"/>
      <c r="EG647" s="85"/>
      <c r="EH647" s="85"/>
      <c r="EI647" s="85"/>
      <c r="EJ647" s="85"/>
      <c r="EK647" s="85"/>
      <c r="EL647" s="85"/>
      <c r="EM647" s="85"/>
      <c r="EN647" s="85"/>
      <c r="EO647" s="85"/>
      <c r="EP647" s="85"/>
      <c r="EQ647" s="85"/>
      <c r="ER647" s="85"/>
      <c r="ES647" s="85"/>
      <c r="ET647" s="85"/>
      <c r="EU647" s="85"/>
      <c r="EV647" s="85"/>
      <c r="EW647" s="85"/>
      <c r="EX647" s="85"/>
      <c r="EY647" s="85"/>
      <c r="EZ647" s="85"/>
      <c r="FA647" s="85"/>
      <c r="FB647" s="85"/>
      <c r="FC647" s="85"/>
      <c r="FD647" s="85"/>
      <c r="FE647" s="85"/>
      <c r="FF647" s="85"/>
      <c r="FG647" s="85"/>
      <c r="FH647" s="85"/>
      <c r="FI647" s="85"/>
      <c r="FJ647" s="85"/>
      <c r="FK647" s="85"/>
      <c r="FL647" s="85"/>
      <c r="FM647" s="85"/>
      <c r="FN647" s="85"/>
      <c r="FO647" s="85"/>
      <c r="FP647" s="85"/>
      <c r="FQ647" s="85"/>
      <c r="FR647" s="85"/>
      <c r="FS647" s="85"/>
      <c r="FT647" s="85"/>
      <c r="FU647" s="85"/>
      <c r="FV647" s="85"/>
      <c r="FW647" s="85"/>
      <c r="FX647" s="85"/>
      <c r="FY647" s="85"/>
      <c r="FZ647" s="85"/>
      <c r="GA647" s="85"/>
      <c r="GB647" s="85"/>
      <c r="GC647" s="85"/>
      <c r="GD647" s="85"/>
      <c r="GE647" s="85"/>
      <c r="GF647" s="85"/>
      <c r="GG647" s="85"/>
      <c r="GH647" s="85"/>
      <c r="GI647" s="85"/>
      <c r="GJ647" s="85"/>
      <c r="GK647" s="85"/>
      <c r="GL647" s="85"/>
      <c r="GM647" s="85"/>
      <c r="GN647" s="85"/>
      <c r="GO647" s="85"/>
      <c r="GP647" s="85"/>
      <c r="GQ647" s="85"/>
      <c r="GR647" s="85"/>
      <c r="GS647" s="85"/>
      <c r="GT647" s="85"/>
      <c r="GU647" s="85"/>
      <c r="GV647" s="85"/>
      <c r="GW647" s="85"/>
      <c r="GX647" s="85"/>
      <c r="GY647" s="85"/>
      <c r="GZ647" s="85"/>
      <c r="HA647" s="85"/>
      <c r="HB647" s="85"/>
      <c r="HC647" s="85"/>
      <c r="HD647" s="85"/>
      <c r="HE647" s="85"/>
      <c r="HF647" s="85"/>
      <c r="HG647" s="85"/>
      <c r="HH647" s="85"/>
      <c r="HI647" s="85"/>
      <c r="HJ647" s="85"/>
      <c r="HK647" s="85"/>
      <c r="HL647" s="85"/>
      <c r="HM647" s="85"/>
      <c r="HN647" s="85"/>
      <c r="HO647" s="85"/>
      <c r="HP647" s="85"/>
      <c r="HQ647" s="85"/>
      <c r="HR647" s="85"/>
      <c r="HS647" s="85"/>
      <c r="HT647" s="85"/>
      <c r="HU647" s="85"/>
      <c r="HV647" s="85"/>
      <c r="HW647" s="85"/>
      <c r="HX647" s="85"/>
      <c r="HY647" s="85"/>
      <c r="HZ647" s="85"/>
      <c r="IA647" s="85"/>
      <c r="IB647" s="85"/>
      <c r="IC647" s="85"/>
      <c r="ID647" s="85"/>
      <c r="IE647" s="85"/>
      <c r="IF647" s="85"/>
      <c r="IG647" s="85"/>
      <c r="IH647" s="85"/>
      <c r="II647" s="85"/>
      <c r="IJ647" s="85"/>
      <c r="IK647" s="85"/>
      <c r="IL647" s="85"/>
      <c r="IM647" s="85"/>
      <c r="IN647" s="85"/>
      <c r="IO647" s="85"/>
      <c r="IP647" s="85"/>
      <c r="IQ647" s="85"/>
      <c r="IR647" s="85"/>
      <c r="IS647" s="85"/>
      <c r="IT647" s="85"/>
      <c r="IU647" s="85"/>
      <c r="IV647" s="85"/>
    </row>
    <row r="648" spans="1:256" s="86" customFormat="1" ht="15" customHeight="1">
      <c r="A648" s="104">
        <v>210</v>
      </c>
      <c r="B648" s="105" t="s">
        <v>523</v>
      </c>
      <c r="C648" s="103">
        <f>SUM(C649,C654,C669,C673,C685,C688,C692,C697,C701,C705,C708,C717,C719)</f>
        <v>11182</v>
      </c>
      <c r="D648" s="85">
        <v>11182</v>
      </c>
      <c r="E648" s="88">
        <f>D648-C648</f>
        <v>0</v>
      </c>
      <c r="F648" s="85"/>
      <c r="G648" s="85"/>
      <c r="H648" s="85"/>
      <c r="I648" s="85"/>
      <c r="J648" s="85"/>
      <c r="K648" s="85"/>
      <c r="L648" s="85"/>
      <c r="M648" s="85"/>
      <c r="N648" s="85"/>
      <c r="O648" s="85"/>
      <c r="P648" s="85"/>
      <c r="Q648" s="85"/>
      <c r="R648" s="85"/>
      <c r="S648" s="85"/>
      <c r="T648" s="85"/>
      <c r="U648" s="85"/>
      <c r="V648" s="85"/>
      <c r="W648" s="85"/>
      <c r="X648" s="85"/>
      <c r="Y648" s="85"/>
      <c r="Z648" s="85"/>
      <c r="AA648" s="85"/>
      <c r="AB648" s="85"/>
      <c r="AC648" s="85"/>
      <c r="AD648" s="85"/>
      <c r="AE648" s="85"/>
      <c r="AF648" s="85"/>
      <c r="AG648" s="85"/>
      <c r="AH648" s="85"/>
      <c r="AI648" s="85"/>
      <c r="AJ648" s="85"/>
      <c r="AK648" s="85"/>
      <c r="AL648" s="85"/>
      <c r="AM648" s="85"/>
      <c r="AN648" s="85"/>
      <c r="AO648" s="85"/>
      <c r="AP648" s="85"/>
      <c r="AQ648" s="85"/>
      <c r="AR648" s="85"/>
      <c r="AS648" s="85"/>
      <c r="AT648" s="85"/>
      <c r="AU648" s="85"/>
      <c r="AV648" s="85"/>
      <c r="AW648" s="85"/>
      <c r="AX648" s="85"/>
      <c r="AY648" s="85"/>
      <c r="AZ648" s="85"/>
      <c r="BA648" s="85"/>
      <c r="BB648" s="85"/>
      <c r="BC648" s="85"/>
      <c r="BD648" s="85"/>
      <c r="BE648" s="85"/>
      <c r="BF648" s="85"/>
      <c r="BG648" s="85"/>
      <c r="BH648" s="85"/>
      <c r="BI648" s="85"/>
      <c r="BJ648" s="85"/>
      <c r="BK648" s="85"/>
      <c r="BL648" s="85"/>
      <c r="BM648" s="85"/>
      <c r="BN648" s="85"/>
      <c r="BO648" s="85"/>
      <c r="BP648" s="85"/>
      <c r="BQ648" s="85"/>
      <c r="BR648" s="85"/>
      <c r="BS648" s="85"/>
      <c r="BT648" s="85"/>
      <c r="BU648" s="85"/>
      <c r="BV648" s="85"/>
      <c r="BW648" s="85"/>
      <c r="BX648" s="85"/>
      <c r="BY648" s="85"/>
      <c r="BZ648" s="85"/>
      <c r="CA648" s="85"/>
      <c r="CB648" s="85"/>
      <c r="CC648" s="85"/>
      <c r="CD648" s="85"/>
      <c r="CE648" s="85"/>
      <c r="CF648" s="85"/>
      <c r="CG648" s="85"/>
      <c r="CH648" s="85"/>
      <c r="CI648" s="85"/>
      <c r="CJ648" s="85"/>
      <c r="CK648" s="85"/>
      <c r="CL648" s="85"/>
      <c r="CM648" s="85"/>
      <c r="CN648" s="85"/>
      <c r="CO648" s="85"/>
      <c r="CP648" s="85"/>
      <c r="CQ648" s="85"/>
      <c r="CR648" s="85"/>
      <c r="CS648" s="85"/>
      <c r="CT648" s="85"/>
      <c r="CU648" s="85"/>
      <c r="CV648" s="85"/>
      <c r="CW648" s="85"/>
      <c r="CX648" s="85"/>
      <c r="CY648" s="85"/>
      <c r="CZ648" s="85"/>
      <c r="DA648" s="85"/>
      <c r="DB648" s="85"/>
      <c r="DC648" s="85"/>
      <c r="DD648" s="85"/>
      <c r="DE648" s="85"/>
      <c r="DF648" s="85"/>
      <c r="DG648" s="85"/>
      <c r="DH648" s="85"/>
      <c r="DI648" s="85"/>
      <c r="DJ648" s="85"/>
      <c r="DK648" s="85"/>
      <c r="DL648" s="85"/>
      <c r="DM648" s="85"/>
      <c r="DN648" s="85"/>
      <c r="DO648" s="85"/>
      <c r="DP648" s="85"/>
      <c r="DQ648" s="85"/>
      <c r="DR648" s="85"/>
      <c r="DS648" s="85"/>
      <c r="DT648" s="85"/>
      <c r="DU648" s="85"/>
      <c r="DV648" s="85"/>
      <c r="DW648" s="85"/>
      <c r="DX648" s="85"/>
      <c r="DY648" s="85"/>
      <c r="DZ648" s="85"/>
      <c r="EA648" s="85"/>
      <c r="EB648" s="85"/>
      <c r="EC648" s="85"/>
      <c r="ED648" s="85"/>
      <c r="EE648" s="85"/>
      <c r="EF648" s="85"/>
      <c r="EG648" s="85"/>
      <c r="EH648" s="85"/>
      <c r="EI648" s="85"/>
      <c r="EJ648" s="85"/>
      <c r="EK648" s="85"/>
      <c r="EL648" s="85"/>
      <c r="EM648" s="85"/>
      <c r="EN648" s="85"/>
      <c r="EO648" s="85"/>
      <c r="EP648" s="85"/>
      <c r="EQ648" s="85"/>
      <c r="ER648" s="85"/>
      <c r="ES648" s="85"/>
      <c r="ET648" s="85"/>
      <c r="EU648" s="85"/>
      <c r="EV648" s="85"/>
      <c r="EW648" s="85"/>
      <c r="EX648" s="85"/>
      <c r="EY648" s="85"/>
      <c r="EZ648" s="85"/>
      <c r="FA648" s="85"/>
      <c r="FB648" s="85"/>
      <c r="FC648" s="85"/>
      <c r="FD648" s="85"/>
      <c r="FE648" s="85"/>
      <c r="FF648" s="85"/>
      <c r="FG648" s="85"/>
      <c r="FH648" s="85"/>
      <c r="FI648" s="85"/>
      <c r="FJ648" s="85"/>
      <c r="FK648" s="85"/>
      <c r="FL648" s="85"/>
      <c r="FM648" s="85"/>
      <c r="FN648" s="85"/>
      <c r="FO648" s="85"/>
      <c r="FP648" s="85"/>
      <c r="FQ648" s="85"/>
      <c r="FR648" s="85"/>
      <c r="FS648" s="85"/>
      <c r="FT648" s="85"/>
      <c r="FU648" s="85"/>
      <c r="FV648" s="85"/>
      <c r="FW648" s="85"/>
      <c r="FX648" s="85"/>
      <c r="FY648" s="85"/>
      <c r="FZ648" s="85"/>
      <c r="GA648" s="85"/>
      <c r="GB648" s="85"/>
      <c r="GC648" s="85"/>
      <c r="GD648" s="85"/>
      <c r="GE648" s="85"/>
      <c r="GF648" s="85"/>
      <c r="GG648" s="85"/>
      <c r="GH648" s="85"/>
      <c r="GI648" s="85"/>
      <c r="GJ648" s="85"/>
      <c r="GK648" s="85"/>
      <c r="GL648" s="85"/>
      <c r="GM648" s="85"/>
      <c r="GN648" s="85"/>
      <c r="GO648" s="85"/>
      <c r="GP648" s="85"/>
      <c r="GQ648" s="85"/>
      <c r="GR648" s="85"/>
      <c r="GS648" s="85"/>
      <c r="GT648" s="85"/>
      <c r="GU648" s="85"/>
      <c r="GV648" s="85"/>
      <c r="GW648" s="85"/>
      <c r="GX648" s="85"/>
      <c r="GY648" s="85"/>
      <c r="GZ648" s="85"/>
      <c r="HA648" s="85"/>
      <c r="HB648" s="85"/>
      <c r="HC648" s="85"/>
      <c r="HD648" s="85"/>
      <c r="HE648" s="85"/>
      <c r="HF648" s="85"/>
      <c r="HG648" s="85"/>
      <c r="HH648" s="85"/>
      <c r="HI648" s="85"/>
      <c r="HJ648" s="85"/>
      <c r="HK648" s="85"/>
      <c r="HL648" s="85"/>
      <c r="HM648" s="85"/>
      <c r="HN648" s="85"/>
      <c r="HO648" s="85"/>
      <c r="HP648" s="85"/>
      <c r="HQ648" s="85"/>
      <c r="HR648" s="85"/>
      <c r="HS648" s="85"/>
      <c r="HT648" s="85"/>
      <c r="HU648" s="85"/>
      <c r="HV648" s="85"/>
      <c r="HW648" s="85"/>
      <c r="HX648" s="85"/>
      <c r="HY648" s="85"/>
      <c r="HZ648" s="85"/>
      <c r="IA648" s="85"/>
      <c r="IB648" s="85"/>
      <c r="IC648" s="85"/>
      <c r="ID648" s="85"/>
      <c r="IE648" s="85"/>
      <c r="IF648" s="85"/>
      <c r="IG648" s="85"/>
      <c r="IH648" s="85"/>
      <c r="II648" s="85"/>
      <c r="IJ648" s="85"/>
      <c r="IK648" s="85"/>
      <c r="IL648" s="85"/>
      <c r="IM648" s="85"/>
      <c r="IN648" s="85"/>
      <c r="IO648" s="85"/>
      <c r="IP648" s="85"/>
      <c r="IQ648" s="85"/>
      <c r="IR648" s="85"/>
      <c r="IS648" s="85"/>
      <c r="IT648" s="85"/>
      <c r="IU648" s="85"/>
      <c r="IV648" s="85"/>
    </row>
    <row r="649" spans="1:5" s="85" customFormat="1" ht="15" customHeight="1">
      <c r="A649" s="104">
        <v>21001</v>
      </c>
      <c r="B649" s="105" t="s">
        <v>524</v>
      </c>
      <c r="C649" s="103">
        <f>SUM(C650:C653)</f>
        <v>538</v>
      </c>
      <c r="E649" s="87"/>
    </row>
    <row r="650" spans="1:5" s="85" customFormat="1" ht="15" customHeight="1">
      <c r="A650" s="104">
        <v>2100101</v>
      </c>
      <c r="B650" s="105" t="s">
        <v>67</v>
      </c>
      <c r="C650" s="103">
        <v>538</v>
      </c>
      <c r="E650" s="87"/>
    </row>
    <row r="651" spans="1:5" s="85" customFormat="1" ht="15" customHeight="1">
      <c r="A651" s="104">
        <v>2100102</v>
      </c>
      <c r="B651" s="105" t="s">
        <v>68</v>
      </c>
      <c r="C651" s="103"/>
      <c r="E651" s="87"/>
    </row>
    <row r="652" spans="1:5" s="85" customFormat="1" ht="15" customHeight="1">
      <c r="A652" s="104">
        <v>2100103</v>
      </c>
      <c r="B652" s="105" t="s">
        <v>69</v>
      </c>
      <c r="C652" s="103"/>
      <c r="E652" s="87"/>
    </row>
    <row r="653" spans="1:5" s="85" customFormat="1" ht="15" customHeight="1">
      <c r="A653" s="104">
        <v>2100199</v>
      </c>
      <c r="B653" s="105" t="s">
        <v>525</v>
      </c>
      <c r="C653" s="103"/>
      <c r="E653" s="87"/>
    </row>
    <row r="654" spans="1:5" s="85" customFormat="1" ht="15" customHeight="1">
      <c r="A654" s="104">
        <v>21002</v>
      </c>
      <c r="B654" s="105" t="s">
        <v>526</v>
      </c>
      <c r="C654" s="103">
        <f>SUM(C655:C668)</f>
        <v>0</v>
      </c>
      <c r="E654" s="87"/>
    </row>
    <row r="655" spans="1:5" s="85" customFormat="1" ht="15" customHeight="1">
      <c r="A655" s="104">
        <v>2100201</v>
      </c>
      <c r="B655" s="105" t="s">
        <v>527</v>
      </c>
      <c r="C655" s="103"/>
      <c r="E655" s="87"/>
    </row>
    <row r="656" spans="1:5" s="85" customFormat="1" ht="15" customHeight="1">
      <c r="A656" s="104">
        <v>2100202</v>
      </c>
      <c r="B656" s="105" t="s">
        <v>528</v>
      </c>
      <c r="C656" s="103"/>
      <c r="E656" s="87"/>
    </row>
    <row r="657" spans="1:5" s="85" customFormat="1" ht="15" customHeight="1">
      <c r="A657" s="104">
        <v>2100203</v>
      </c>
      <c r="B657" s="105" t="s">
        <v>529</v>
      </c>
      <c r="C657" s="103"/>
      <c r="E657" s="87"/>
    </row>
    <row r="658" spans="1:5" s="85" customFormat="1" ht="15" customHeight="1">
      <c r="A658" s="104">
        <v>2100204</v>
      </c>
      <c r="B658" s="105" t="s">
        <v>530</v>
      </c>
      <c r="C658" s="103"/>
      <c r="E658" s="87"/>
    </row>
    <row r="659" spans="1:5" s="85" customFormat="1" ht="15" customHeight="1">
      <c r="A659" s="104">
        <v>2100205</v>
      </c>
      <c r="B659" s="105" t="s">
        <v>531</v>
      </c>
      <c r="C659" s="103"/>
      <c r="E659" s="87"/>
    </row>
    <row r="660" spans="1:5" s="85" customFormat="1" ht="15" customHeight="1">
      <c r="A660" s="104">
        <v>2100206</v>
      </c>
      <c r="B660" s="105" t="s">
        <v>532</v>
      </c>
      <c r="C660" s="103"/>
      <c r="E660" s="87"/>
    </row>
    <row r="661" spans="1:5" s="85" customFormat="1" ht="15" customHeight="1">
      <c r="A661" s="104">
        <v>2100207</v>
      </c>
      <c r="B661" s="105" t="s">
        <v>533</v>
      </c>
      <c r="C661" s="103"/>
      <c r="E661" s="87"/>
    </row>
    <row r="662" spans="1:5" s="85" customFormat="1" ht="15" customHeight="1">
      <c r="A662" s="104">
        <v>2100208</v>
      </c>
      <c r="B662" s="105" t="s">
        <v>534</v>
      </c>
      <c r="C662" s="103"/>
      <c r="E662" s="87"/>
    </row>
    <row r="663" spans="1:5" s="85" customFormat="1" ht="15" customHeight="1">
      <c r="A663" s="104">
        <v>2100209</v>
      </c>
      <c r="B663" s="105" t="s">
        <v>535</v>
      </c>
      <c r="C663" s="103"/>
      <c r="E663" s="87"/>
    </row>
    <row r="664" spans="1:5" s="85" customFormat="1" ht="15" customHeight="1">
      <c r="A664" s="104">
        <v>2100210</v>
      </c>
      <c r="B664" s="105" t="s">
        <v>536</v>
      </c>
      <c r="C664" s="103"/>
      <c r="E664" s="87"/>
    </row>
    <row r="665" spans="1:5" s="85" customFormat="1" ht="15" customHeight="1">
      <c r="A665" s="104">
        <v>2100211</v>
      </c>
      <c r="B665" s="105" t="s">
        <v>537</v>
      </c>
      <c r="C665" s="103"/>
      <c r="E665" s="87"/>
    </row>
    <row r="666" spans="1:5" s="85" customFormat="1" ht="15" customHeight="1">
      <c r="A666" s="104">
        <v>2100212</v>
      </c>
      <c r="B666" s="105" t="s">
        <v>538</v>
      </c>
      <c r="C666" s="103"/>
      <c r="E666" s="87"/>
    </row>
    <row r="667" spans="1:5" s="85" customFormat="1" ht="15" customHeight="1">
      <c r="A667" s="104">
        <v>2100213</v>
      </c>
      <c r="B667" s="105" t="s">
        <v>539</v>
      </c>
      <c r="C667" s="103"/>
      <c r="E667" s="87"/>
    </row>
    <row r="668" spans="1:5" s="85" customFormat="1" ht="15" customHeight="1">
      <c r="A668" s="104">
        <v>2100299</v>
      </c>
      <c r="B668" s="105" t="s">
        <v>540</v>
      </c>
      <c r="C668" s="103"/>
      <c r="E668" s="87"/>
    </row>
    <row r="669" spans="1:256" s="86" customFormat="1" ht="15" customHeight="1">
      <c r="A669" s="104">
        <v>21003</v>
      </c>
      <c r="B669" s="105" t="s">
        <v>541</v>
      </c>
      <c r="C669" s="103">
        <f>SUM(C670:C672)</f>
        <v>3558</v>
      </c>
      <c r="D669" s="85"/>
      <c r="E669" s="88"/>
      <c r="F669" s="85"/>
      <c r="G669" s="85"/>
      <c r="H669" s="85"/>
      <c r="I669" s="85"/>
      <c r="J669" s="85"/>
      <c r="K669" s="85"/>
      <c r="L669" s="85"/>
      <c r="M669" s="85"/>
      <c r="N669" s="85"/>
      <c r="O669" s="85"/>
      <c r="P669" s="85"/>
      <c r="Q669" s="85"/>
      <c r="R669" s="85"/>
      <c r="S669" s="85"/>
      <c r="T669" s="85"/>
      <c r="U669" s="85"/>
      <c r="V669" s="85"/>
      <c r="W669" s="85"/>
      <c r="X669" s="85"/>
      <c r="Y669" s="85"/>
      <c r="Z669" s="85"/>
      <c r="AA669" s="85"/>
      <c r="AB669" s="85"/>
      <c r="AC669" s="85"/>
      <c r="AD669" s="85"/>
      <c r="AE669" s="85"/>
      <c r="AF669" s="85"/>
      <c r="AG669" s="85"/>
      <c r="AH669" s="85"/>
      <c r="AI669" s="85"/>
      <c r="AJ669" s="85"/>
      <c r="AK669" s="85"/>
      <c r="AL669" s="85"/>
      <c r="AM669" s="85"/>
      <c r="AN669" s="85"/>
      <c r="AO669" s="85"/>
      <c r="AP669" s="85"/>
      <c r="AQ669" s="85"/>
      <c r="AR669" s="85"/>
      <c r="AS669" s="85"/>
      <c r="AT669" s="85"/>
      <c r="AU669" s="85"/>
      <c r="AV669" s="85"/>
      <c r="AW669" s="85"/>
      <c r="AX669" s="85"/>
      <c r="AY669" s="85"/>
      <c r="AZ669" s="85"/>
      <c r="BA669" s="85"/>
      <c r="BB669" s="85"/>
      <c r="BC669" s="85"/>
      <c r="BD669" s="85"/>
      <c r="BE669" s="85"/>
      <c r="BF669" s="85"/>
      <c r="BG669" s="85"/>
      <c r="BH669" s="85"/>
      <c r="BI669" s="85"/>
      <c r="BJ669" s="85"/>
      <c r="BK669" s="85"/>
      <c r="BL669" s="85"/>
      <c r="BM669" s="85"/>
      <c r="BN669" s="85"/>
      <c r="BO669" s="85"/>
      <c r="BP669" s="85"/>
      <c r="BQ669" s="85"/>
      <c r="BR669" s="85"/>
      <c r="BS669" s="85"/>
      <c r="BT669" s="85"/>
      <c r="BU669" s="85"/>
      <c r="BV669" s="85"/>
      <c r="BW669" s="85"/>
      <c r="BX669" s="85"/>
      <c r="BY669" s="85"/>
      <c r="BZ669" s="85"/>
      <c r="CA669" s="85"/>
      <c r="CB669" s="85"/>
      <c r="CC669" s="85"/>
      <c r="CD669" s="85"/>
      <c r="CE669" s="85"/>
      <c r="CF669" s="85"/>
      <c r="CG669" s="85"/>
      <c r="CH669" s="85"/>
      <c r="CI669" s="85"/>
      <c r="CJ669" s="85"/>
      <c r="CK669" s="85"/>
      <c r="CL669" s="85"/>
      <c r="CM669" s="85"/>
      <c r="CN669" s="85"/>
      <c r="CO669" s="85"/>
      <c r="CP669" s="85"/>
      <c r="CQ669" s="85"/>
      <c r="CR669" s="85"/>
      <c r="CS669" s="85"/>
      <c r="CT669" s="85"/>
      <c r="CU669" s="85"/>
      <c r="CV669" s="85"/>
      <c r="CW669" s="85"/>
      <c r="CX669" s="85"/>
      <c r="CY669" s="85"/>
      <c r="CZ669" s="85"/>
      <c r="DA669" s="85"/>
      <c r="DB669" s="85"/>
      <c r="DC669" s="85"/>
      <c r="DD669" s="85"/>
      <c r="DE669" s="85"/>
      <c r="DF669" s="85"/>
      <c r="DG669" s="85"/>
      <c r="DH669" s="85"/>
      <c r="DI669" s="85"/>
      <c r="DJ669" s="85"/>
      <c r="DK669" s="85"/>
      <c r="DL669" s="85"/>
      <c r="DM669" s="85"/>
      <c r="DN669" s="85"/>
      <c r="DO669" s="85"/>
      <c r="DP669" s="85"/>
      <c r="DQ669" s="85"/>
      <c r="DR669" s="85"/>
      <c r="DS669" s="85"/>
      <c r="DT669" s="85"/>
      <c r="DU669" s="85"/>
      <c r="DV669" s="85"/>
      <c r="DW669" s="85"/>
      <c r="DX669" s="85"/>
      <c r="DY669" s="85"/>
      <c r="DZ669" s="85"/>
      <c r="EA669" s="85"/>
      <c r="EB669" s="85"/>
      <c r="EC669" s="85"/>
      <c r="ED669" s="85"/>
      <c r="EE669" s="85"/>
      <c r="EF669" s="85"/>
      <c r="EG669" s="85"/>
      <c r="EH669" s="85"/>
      <c r="EI669" s="85"/>
      <c r="EJ669" s="85"/>
      <c r="EK669" s="85"/>
      <c r="EL669" s="85"/>
      <c r="EM669" s="85"/>
      <c r="EN669" s="85"/>
      <c r="EO669" s="85"/>
      <c r="EP669" s="85"/>
      <c r="EQ669" s="85"/>
      <c r="ER669" s="85"/>
      <c r="ES669" s="85"/>
      <c r="ET669" s="85"/>
      <c r="EU669" s="85"/>
      <c r="EV669" s="85"/>
      <c r="EW669" s="85"/>
      <c r="EX669" s="85"/>
      <c r="EY669" s="85"/>
      <c r="EZ669" s="85"/>
      <c r="FA669" s="85"/>
      <c r="FB669" s="85"/>
      <c r="FC669" s="85"/>
      <c r="FD669" s="85"/>
      <c r="FE669" s="85"/>
      <c r="FF669" s="85"/>
      <c r="FG669" s="85"/>
      <c r="FH669" s="85"/>
      <c r="FI669" s="85"/>
      <c r="FJ669" s="85"/>
      <c r="FK669" s="85"/>
      <c r="FL669" s="85"/>
      <c r="FM669" s="85"/>
      <c r="FN669" s="85"/>
      <c r="FO669" s="85"/>
      <c r="FP669" s="85"/>
      <c r="FQ669" s="85"/>
      <c r="FR669" s="85"/>
      <c r="FS669" s="85"/>
      <c r="FT669" s="85"/>
      <c r="FU669" s="85"/>
      <c r="FV669" s="85"/>
      <c r="FW669" s="85"/>
      <c r="FX669" s="85"/>
      <c r="FY669" s="85"/>
      <c r="FZ669" s="85"/>
      <c r="GA669" s="85"/>
      <c r="GB669" s="85"/>
      <c r="GC669" s="85"/>
      <c r="GD669" s="85"/>
      <c r="GE669" s="85"/>
      <c r="GF669" s="85"/>
      <c r="GG669" s="85"/>
      <c r="GH669" s="85"/>
      <c r="GI669" s="85"/>
      <c r="GJ669" s="85"/>
      <c r="GK669" s="85"/>
      <c r="GL669" s="85"/>
      <c r="GM669" s="85"/>
      <c r="GN669" s="85"/>
      <c r="GO669" s="85"/>
      <c r="GP669" s="85"/>
      <c r="GQ669" s="85"/>
      <c r="GR669" s="85"/>
      <c r="GS669" s="85"/>
      <c r="GT669" s="85"/>
      <c r="GU669" s="85"/>
      <c r="GV669" s="85"/>
      <c r="GW669" s="85"/>
      <c r="GX669" s="85"/>
      <c r="GY669" s="85"/>
      <c r="GZ669" s="85"/>
      <c r="HA669" s="85"/>
      <c r="HB669" s="85"/>
      <c r="HC669" s="85"/>
      <c r="HD669" s="85"/>
      <c r="HE669" s="85"/>
      <c r="HF669" s="85"/>
      <c r="HG669" s="85"/>
      <c r="HH669" s="85"/>
      <c r="HI669" s="85"/>
      <c r="HJ669" s="85"/>
      <c r="HK669" s="85"/>
      <c r="HL669" s="85"/>
      <c r="HM669" s="85"/>
      <c r="HN669" s="85"/>
      <c r="HO669" s="85"/>
      <c r="HP669" s="85"/>
      <c r="HQ669" s="85"/>
      <c r="HR669" s="85"/>
      <c r="HS669" s="85"/>
      <c r="HT669" s="85"/>
      <c r="HU669" s="85"/>
      <c r="HV669" s="85"/>
      <c r="HW669" s="85"/>
      <c r="HX669" s="85"/>
      <c r="HY669" s="85"/>
      <c r="HZ669" s="85"/>
      <c r="IA669" s="85"/>
      <c r="IB669" s="85"/>
      <c r="IC669" s="85"/>
      <c r="ID669" s="85"/>
      <c r="IE669" s="85"/>
      <c r="IF669" s="85"/>
      <c r="IG669" s="85"/>
      <c r="IH669" s="85"/>
      <c r="II669" s="85"/>
      <c r="IJ669" s="85"/>
      <c r="IK669" s="85"/>
      <c r="IL669" s="85"/>
      <c r="IM669" s="85"/>
      <c r="IN669" s="85"/>
      <c r="IO669" s="85"/>
      <c r="IP669" s="85"/>
      <c r="IQ669" s="85"/>
      <c r="IR669" s="85"/>
      <c r="IS669" s="85"/>
      <c r="IT669" s="85"/>
      <c r="IU669" s="85"/>
      <c r="IV669" s="85"/>
    </row>
    <row r="670" spans="1:256" s="86" customFormat="1" ht="15" customHeight="1">
      <c r="A670" s="104">
        <v>2100301</v>
      </c>
      <c r="B670" s="105" t="s">
        <v>542</v>
      </c>
      <c r="C670" s="103">
        <v>3541</v>
      </c>
      <c r="D670" s="85"/>
      <c r="E670" s="88"/>
      <c r="F670" s="85"/>
      <c r="G670" s="85"/>
      <c r="H670" s="85"/>
      <c r="I670" s="85"/>
      <c r="J670" s="85"/>
      <c r="K670" s="85"/>
      <c r="L670" s="85"/>
      <c r="M670" s="85"/>
      <c r="N670" s="85"/>
      <c r="O670" s="85"/>
      <c r="P670" s="85"/>
      <c r="Q670" s="85"/>
      <c r="R670" s="85"/>
      <c r="S670" s="85"/>
      <c r="T670" s="85"/>
      <c r="U670" s="85"/>
      <c r="V670" s="85"/>
      <c r="W670" s="85"/>
      <c r="X670" s="85"/>
      <c r="Y670" s="85"/>
      <c r="Z670" s="85"/>
      <c r="AA670" s="85"/>
      <c r="AB670" s="85"/>
      <c r="AC670" s="85"/>
      <c r="AD670" s="85"/>
      <c r="AE670" s="85"/>
      <c r="AF670" s="85"/>
      <c r="AG670" s="85"/>
      <c r="AH670" s="85"/>
      <c r="AI670" s="85"/>
      <c r="AJ670" s="85"/>
      <c r="AK670" s="85"/>
      <c r="AL670" s="85"/>
      <c r="AM670" s="85"/>
      <c r="AN670" s="85"/>
      <c r="AO670" s="85"/>
      <c r="AP670" s="85"/>
      <c r="AQ670" s="85"/>
      <c r="AR670" s="85"/>
      <c r="AS670" s="85"/>
      <c r="AT670" s="85"/>
      <c r="AU670" s="85"/>
      <c r="AV670" s="85"/>
      <c r="AW670" s="85"/>
      <c r="AX670" s="85"/>
      <c r="AY670" s="85"/>
      <c r="AZ670" s="85"/>
      <c r="BA670" s="85"/>
      <c r="BB670" s="85"/>
      <c r="BC670" s="85"/>
      <c r="BD670" s="85"/>
      <c r="BE670" s="85"/>
      <c r="BF670" s="85"/>
      <c r="BG670" s="85"/>
      <c r="BH670" s="85"/>
      <c r="BI670" s="85"/>
      <c r="BJ670" s="85"/>
      <c r="BK670" s="85"/>
      <c r="BL670" s="85"/>
      <c r="BM670" s="85"/>
      <c r="BN670" s="85"/>
      <c r="BO670" s="85"/>
      <c r="BP670" s="85"/>
      <c r="BQ670" s="85"/>
      <c r="BR670" s="85"/>
      <c r="BS670" s="85"/>
      <c r="BT670" s="85"/>
      <c r="BU670" s="85"/>
      <c r="BV670" s="85"/>
      <c r="BW670" s="85"/>
      <c r="BX670" s="85"/>
      <c r="BY670" s="85"/>
      <c r="BZ670" s="85"/>
      <c r="CA670" s="85"/>
      <c r="CB670" s="85"/>
      <c r="CC670" s="85"/>
      <c r="CD670" s="85"/>
      <c r="CE670" s="85"/>
      <c r="CF670" s="85"/>
      <c r="CG670" s="85"/>
      <c r="CH670" s="85"/>
      <c r="CI670" s="85"/>
      <c r="CJ670" s="85"/>
      <c r="CK670" s="85"/>
      <c r="CL670" s="85"/>
      <c r="CM670" s="85"/>
      <c r="CN670" s="85"/>
      <c r="CO670" s="85"/>
      <c r="CP670" s="85"/>
      <c r="CQ670" s="85"/>
      <c r="CR670" s="85"/>
      <c r="CS670" s="85"/>
      <c r="CT670" s="85"/>
      <c r="CU670" s="85"/>
      <c r="CV670" s="85"/>
      <c r="CW670" s="85"/>
      <c r="CX670" s="85"/>
      <c r="CY670" s="85"/>
      <c r="CZ670" s="85"/>
      <c r="DA670" s="85"/>
      <c r="DB670" s="85"/>
      <c r="DC670" s="85"/>
      <c r="DD670" s="85"/>
      <c r="DE670" s="85"/>
      <c r="DF670" s="85"/>
      <c r="DG670" s="85"/>
      <c r="DH670" s="85"/>
      <c r="DI670" s="85"/>
      <c r="DJ670" s="85"/>
      <c r="DK670" s="85"/>
      <c r="DL670" s="85"/>
      <c r="DM670" s="85"/>
      <c r="DN670" s="85"/>
      <c r="DO670" s="85"/>
      <c r="DP670" s="85"/>
      <c r="DQ670" s="85"/>
      <c r="DR670" s="85"/>
      <c r="DS670" s="85"/>
      <c r="DT670" s="85"/>
      <c r="DU670" s="85"/>
      <c r="DV670" s="85"/>
      <c r="DW670" s="85"/>
      <c r="DX670" s="85"/>
      <c r="DY670" s="85"/>
      <c r="DZ670" s="85"/>
      <c r="EA670" s="85"/>
      <c r="EB670" s="85"/>
      <c r="EC670" s="85"/>
      <c r="ED670" s="85"/>
      <c r="EE670" s="85"/>
      <c r="EF670" s="85"/>
      <c r="EG670" s="85"/>
      <c r="EH670" s="85"/>
      <c r="EI670" s="85"/>
      <c r="EJ670" s="85"/>
      <c r="EK670" s="85"/>
      <c r="EL670" s="85"/>
      <c r="EM670" s="85"/>
      <c r="EN670" s="85"/>
      <c r="EO670" s="85"/>
      <c r="EP670" s="85"/>
      <c r="EQ670" s="85"/>
      <c r="ER670" s="85"/>
      <c r="ES670" s="85"/>
      <c r="ET670" s="85"/>
      <c r="EU670" s="85"/>
      <c r="EV670" s="85"/>
      <c r="EW670" s="85"/>
      <c r="EX670" s="85"/>
      <c r="EY670" s="85"/>
      <c r="EZ670" s="85"/>
      <c r="FA670" s="85"/>
      <c r="FB670" s="85"/>
      <c r="FC670" s="85"/>
      <c r="FD670" s="85"/>
      <c r="FE670" s="85"/>
      <c r="FF670" s="85"/>
      <c r="FG670" s="85"/>
      <c r="FH670" s="85"/>
      <c r="FI670" s="85"/>
      <c r="FJ670" s="85"/>
      <c r="FK670" s="85"/>
      <c r="FL670" s="85"/>
      <c r="FM670" s="85"/>
      <c r="FN670" s="85"/>
      <c r="FO670" s="85"/>
      <c r="FP670" s="85"/>
      <c r="FQ670" s="85"/>
      <c r="FR670" s="85"/>
      <c r="FS670" s="85"/>
      <c r="FT670" s="85"/>
      <c r="FU670" s="85"/>
      <c r="FV670" s="85"/>
      <c r="FW670" s="85"/>
      <c r="FX670" s="85"/>
      <c r="FY670" s="85"/>
      <c r="FZ670" s="85"/>
      <c r="GA670" s="85"/>
      <c r="GB670" s="85"/>
      <c r="GC670" s="85"/>
      <c r="GD670" s="85"/>
      <c r="GE670" s="85"/>
      <c r="GF670" s="85"/>
      <c r="GG670" s="85"/>
      <c r="GH670" s="85"/>
      <c r="GI670" s="85"/>
      <c r="GJ670" s="85"/>
      <c r="GK670" s="85"/>
      <c r="GL670" s="85"/>
      <c r="GM670" s="85"/>
      <c r="GN670" s="85"/>
      <c r="GO670" s="85"/>
      <c r="GP670" s="85"/>
      <c r="GQ670" s="85"/>
      <c r="GR670" s="85"/>
      <c r="GS670" s="85"/>
      <c r="GT670" s="85"/>
      <c r="GU670" s="85"/>
      <c r="GV670" s="85"/>
      <c r="GW670" s="85"/>
      <c r="GX670" s="85"/>
      <c r="GY670" s="85"/>
      <c r="GZ670" s="85"/>
      <c r="HA670" s="85"/>
      <c r="HB670" s="85"/>
      <c r="HC670" s="85"/>
      <c r="HD670" s="85"/>
      <c r="HE670" s="85"/>
      <c r="HF670" s="85"/>
      <c r="HG670" s="85"/>
      <c r="HH670" s="85"/>
      <c r="HI670" s="85"/>
      <c r="HJ670" s="85"/>
      <c r="HK670" s="85"/>
      <c r="HL670" s="85"/>
      <c r="HM670" s="85"/>
      <c r="HN670" s="85"/>
      <c r="HO670" s="85"/>
      <c r="HP670" s="85"/>
      <c r="HQ670" s="85"/>
      <c r="HR670" s="85"/>
      <c r="HS670" s="85"/>
      <c r="HT670" s="85"/>
      <c r="HU670" s="85"/>
      <c r="HV670" s="85"/>
      <c r="HW670" s="85"/>
      <c r="HX670" s="85"/>
      <c r="HY670" s="85"/>
      <c r="HZ670" s="85"/>
      <c r="IA670" s="85"/>
      <c r="IB670" s="85"/>
      <c r="IC670" s="85"/>
      <c r="ID670" s="85"/>
      <c r="IE670" s="85"/>
      <c r="IF670" s="85"/>
      <c r="IG670" s="85"/>
      <c r="IH670" s="85"/>
      <c r="II670" s="85"/>
      <c r="IJ670" s="85"/>
      <c r="IK670" s="85"/>
      <c r="IL670" s="85"/>
      <c r="IM670" s="85"/>
      <c r="IN670" s="85"/>
      <c r="IO670" s="85"/>
      <c r="IP670" s="85"/>
      <c r="IQ670" s="85"/>
      <c r="IR670" s="85"/>
      <c r="IS670" s="85"/>
      <c r="IT670" s="85"/>
      <c r="IU670" s="85"/>
      <c r="IV670" s="85"/>
    </row>
    <row r="671" spans="1:5" s="85" customFormat="1" ht="15" customHeight="1">
      <c r="A671" s="104">
        <v>2100302</v>
      </c>
      <c r="B671" s="105" t="s">
        <v>543</v>
      </c>
      <c r="C671" s="103"/>
      <c r="E671" s="87"/>
    </row>
    <row r="672" spans="1:5" s="85" customFormat="1" ht="15" customHeight="1">
      <c r="A672" s="104">
        <v>2100399</v>
      </c>
      <c r="B672" s="105" t="s">
        <v>544</v>
      </c>
      <c r="C672" s="103">
        <v>17</v>
      </c>
      <c r="E672" s="87"/>
    </row>
    <row r="673" spans="1:256" s="86" customFormat="1" ht="15" customHeight="1">
      <c r="A673" s="104">
        <v>21004</v>
      </c>
      <c r="B673" s="105" t="s">
        <v>545</v>
      </c>
      <c r="C673" s="103">
        <f>SUM(C674:C684)</f>
        <v>2441</v>
      </c>
      <c r="D673" s="85"/>
      <c r="E673" s="88"/>
      <c r="F673" s="85"/>
      <c r="G673" s="85"/>
      <c r="H673" s="85"/>
      <c r="I673" s="85"/>
      <c r="J673" s="85"/>
      <c r="K673" s="85"/>
      <c r="L673" s="85"/>
      <c r="M673" s="85"/>
      <c r="N673" s="85"/>
      <c r="O673" s="85"/>
      <c r="P673" s="85"/>
      <c r="Q673" s="85"/>
      <c r="R673" s="85"/>
      <c r="S673" s="85"/>
      <c r="T673" s="85"/>
      <c r="U673" s="85"/>
      <c r="V673" s="85"/>
      <c r="W673" s="85"/>
      <c r="X673" s="85"/>
      <c r="Y673" s="85"/>
      <c r="Z673" s="85"/>
      <c r="AA673" s="85"/>
      <c r="AB673" s="85"/>
      <c r="AC673" s="85"/>
      <c r="AD673" s="85"/>
      <c r="AE673" s="85"/>
      <c r="AF673" s="85"/>
      <c r="AG673" s="85"/>
      <c r="AH673" s="85"/>
      <c r="AI673" s="85"/>
      <c r="AJ673" s="85"/>
      <c r="AK673" s="85"/>
      <c r="AL673" s="85"/>
      <c r="AM673" s="85"/>
      <c r="AN673" s="85"/>
      <c r="AO673" s="85"/>
      <c r="AP673" s="85"/>
      <c r="AQ673" s="85"/>
      <c r="AR673" s="85"/>
      <c r="AS673" s="85"/>
      <c r="AT673" s="85"/>
      <c r="AU673" s="85"/>
      <c r="AV673" s="85"/>
      <c r="AW673" s="85"/>
      <c r="AX673" s="85"/>
      <c r="AY673" s="85"/>
      <c r="AZ673" s="85"/>
      <c r="BA673" s="85"/>
      <c r="BB673" s="85"/>
      <c r="BC673" s="85"/>
      <c r="BD673" s="85"/>
      <c r="BE673" s="85"/>
      <c r="BF673" s="85"/>
      <c r="BG673" s="85"/>
      <c r="BH673" s="85"/>
      <c r="BI673" s="85"/>
      <c r="BJ673" s="85"/>
      <c r="BK673" s="85"/>
      <c r="BL673" s="85"/>
      <c r="BM673" s="85"/>
      <c r="BN673" s="85"/>
      <c r="BO673" s="85"/>
      <c r="BP673" s="85"/>
      <c r="BQ673" s="85"/>
      <c r="BR673" s="85"/>
      <c r="BS673" s="85"/>
      <c r="BT673" s="85"/>
      <c r="BU673" s="85"/>
      <c r="BV673" s="85"/>
      <c r="BW673" s="85"/>
      <c r="BX673" s="85"/>
      <c r="BY673" s="85"/>
      <c r="BZ673" s="85"/>
      <c r="CA673" s="85"/>
      <c r="CB673" s="85"/>
      <c r="CC673" s="85"/>
      <c r="CD673" s="85"/>
      <c r="CE673" s="85"/>
      <c r="CF673" s="85"/>
      <c r="CG673" s="85"/>
      <c r="CH673" s="85"/>
      <c r="CI673" s="85"/>
      <c r="CJ673" s="85"/>
      <c r="CK673" s="85"/>
      <c r="CL673" s="85"/>
      <c r="CM673" s="85"/>
      <c r="CN673" s="85"/>
      <c r="CO673" s="85"/>
      <c r="CP673" s="85"/>
      <c r="CQ673" s="85"/>
      <c r="CR673" s="85"/>
      <c r="CS673" s="85"/>
      <c r="CT673" s="85"/>
      <c r="CU673" s="85"/>
      <c r="CV673" s="85"/>
      <c r="CW673" s="85"/>
      <c r="CX673" s="85"/>
      <c r="CY673" s="85"/>
      <c r="CZ673" s="85"/>
      <c r="DA673" s="85"/>
      <c r="DB673" s="85"/>
      <c r="DC673" s="85"/>
      <c r="DD673" s="85"/>
      <c r="DE673" s="85"/>
      <c r="DF673" s="85"/>
      <c r="DG673" s="85"/>
      <c r="DH673" s="85"/>
      <c r="DI673" s="85"/>
      <c r="DJ673" s="85"/>
      <c r="DK673" s="85"/>
      <c r="DL673" s="85"/>
      <c r="DM673" s="85"/>
      <c r="DN673" s="85"/>
      <c r="DO673" s="85"/>
      <c r="DP673" s="85"/>
      <c r="DQ673" s="85"/>
      <c r="DR673" s="85"/>
      <c r="DS673" s="85"/>
      <c r="DT673" s="85"/>
      <c r="DU673" s="85"/>
      <c r="DV673" s="85"/>
      <c r="DW673" s="85"/>
      <c r="DX673" s="85"/>
      <c r="DY673" s="85"/>
      <c r="DZ673" s="85"/>
      <c r="EA673" s="85"/>
      <c r="EB673" s="85"/>
      <c r="EC673" s="85"/>
      <c r="ED673" s="85"/>
      <c r="EE673" s="85"/>
      <c r="EF673" s="85"/>
      <c r="EG673" s="85"/>
      <c r="EH673" s="85"/>
      <c r="EI673" s="85"/>
      <c r="EJ673" s="85"/>
      <c r="EK673" s="85"/>
      <c r="EL673" s="85"/>
      <c r="EM673" s="85"/>
      <c r="EN673" s="85"/>
      <c r="EO673" s="85"/>
      <c r="EP673" s="85"/>
      <c r="EQ673" s="85"/>
      <c r="ER673" s="85"/>
      <c r="ES673" s="85"/>
      <c r="ET673" s="85"/>
      <c r="EU673" s="85"/>
      <c r="EV673" s="85"/>
      <c r="EW673" s="85"/>
      <c r="EX673" s="85"/>
      <c r="EY673" s="85"/>
      <c r="EZ673" s="85"/>
      <c r="FA673" s="85"/>
      <c r="FB673" s="85"/>
      <c r="FC673" s="85"/>
      <c r="FD673" s="85"/>
      <c r="FE673" s="85"/>
      <c r="FF673" s="85"/>
      <c r="FG673" s="85"/>
      <c r="FH673" s="85"/>
      <c r="FI673" s="85"/>
      <c r="FJ673" s="85"/>
      <c r="FK673" s="85"/>
      <c r="FL673" s="85"/>
      <c r="FM673" s="85"/>
      <c r="FN673" s="85"/>
      <c r="FO673" s="85"/>
      <c r="FP673" s="85"/>
      <c r="FQ673" s="85"/>
      <c r="FR673" s="85"/>
      <c r="FS673" s="85"/>
      <c r="FT673" s="85"/>
      <c r="FU673" s="85"/>
      <c r="FV673" s="85"/>
      <c r="FW673" s="85"/>
      <c r="FX673" s="85"/>
      <c r="FY673" s="85"/>
      <c r="FZ673" s="85"/>
      <c r="GA673" s="85"/>
      <c r="GB673" s="85"/>
      <c r="GC673" s="85"/>
      <c r="GD673" s="85"/>
      <c r="GE673" s="85"/>
      <c r="GF673" s="85"/>
      <c r="GG673" s="85"/>
      <c r="GH673" s="85"/>
      <c r="GI673" s="85"/>
      <c r="GJ673" s="85"/>
      <c r="GK673" s="85"/>
      <c r="GL673" s="85"/>
      <c r="GM673" s="85"/>
      <c r="GN673" s="85"/>
      <c r="GO673" s="85"/>
      <c r="GP673" s="85"/>
      <c r="GQ673" s="85"/>
      <c r="GR673" s="85"/>
      <c r="GS673" s="85"/>
      <c r="GT673" s="85"/>
      <c r="GU673" s="85"/>
      <c r="GV673" s="85"/>
      <c r="GW673" s="85"/>
      <c r="GX673" s="85"/>
      <c r="GY673" s="85"/>
      <c r="GZ673" s="85"/>
      <c r="HA673" s="85"/>
      <c r="HB673" s="85"/>
      <c r="HC673" s="85"/>
      <c r="HD673" s="85"/>
      <c r="HE673" s="85"/>
      <c r="HF673" s="85"/>
      <c r="HG673" s="85"/>
      <c r="HH673" s="85"/>
      <c r="HI673" s="85"/>
      <c r="HJ673" s="85"/>
      <c r="HK673" s="85"/>
      <c r="HL673" s="85"/>
      <c r="HM673" s="85"/>
      <c r="HN673" s="85"/>
      <c r="HO673" s="85"/>
      <c r="HP673" s="85"/>
      <c r="HQ673" s="85"/>
      <c r="HR673" s="85"/>
      <c r="HS673" s="85"/>
      <c r="HT673" s="85"/>
      <c r="HU673" s="85"/>
      <c r="HV673" s="85"/>
      <c r="HW673" s="85"/>
      <c r="HX673" s="85"/>
      <c r="HY673" s="85"/>
      <c r="HZ673" s="85"/>
      <c r="IA673" s="85"/>
      <c r="IB673" s="85"/>
      <c r="IC673" s="85"/>
      <c r="ID673" s="85"/>
      <c r="IE673" s="85"/>
      <c r="IF673" s="85"/>
      <c r="IG673" s="85"/>
      <c r="IH673" s="85"/>
      <c r="II673" s="85"/>
      <c r="IJ673" s="85"/>
      <c r="IK673" s="85"/>
      <c r="IL673" s="85"/>
      <c r="IM673" s="85"/>
      <c r="IN673" s="85"/>
      <c r="IO673" s="85"/>
      <c r="IP673" s="85"/>
      <c r="IQ673" s="85"/>
      <c r="IR673" s="85"/>
      <c r="IS673" s="85"/>
      <c r="IT673" s="85"/>
      <c r="IU673" s="85"/>
      <c r="IV673" s="85"/>
    </row>
    <row r="674" spans="1:5" s="85" customFormat="1" ht="15" customHeight="1">
      <c r="A674" s="104">
        <v>2100401</v>
      </c>
      <c r="B674" s="105" t="s">
        <v>546</v>
      </c>
      <c r="C674" s="103"/>
      <c r="E674" s="87"/>
    </row>
    <row r="675" spans="1:256" s="86" customFormat="1" ht="15" customHeight="1">
      <c r="A675" s="104">
        <v>2100402</v>
      </c>
      <c r="B675" s="105" t="s">
        <v>547</v>
      </c>
      <c r="C675" s="103">
        <v>286</v>
      </c>
      <c r="D675" s="85"/>
      <c r="E675" s="88"/>
      <c r="F675" s="85"/>
      <c r="G675" s="85"/>
      <c r="H675" s="85"/>
      <c r="I675" s="85"/>
      <c r="J675" s="85"/>
      <c r="K675" s="85"/>
      <c r="L675" s="85"/>
      <c r="M675" s="85"/>
      <c r="N675" s="85"/>
      <c r="O675" s="85"/>
      <c r="P675" s="85"/>
      <c r="Q675" s="85"/>
      <c r="R675" s="85"/>
      <c r="S675" s="85"/>
      <c r="T675" s="85"/>
      <c r="U675" s="85"/>
      <c r="V675" s="85"/>
      <c r="W675" s="85"/>
      <c r="X675" s="85"/>
      <c r="Y675" s="85"/>
      <c r="Z675" s="85"/>
      <c r="AA675" s="85"/>
      <c r="AB675" s="85"/>
      <c r="AC675" s="85"/>
      <c r="AD675" s="85"/>
      <c r="AE675" s="85"/>
      <c r="AF675" s="85"/>
      <c r="AG675" s="85"/>
      <c r="AH675" s="85"/>
      <c r="AI675" s="85"/>
      <c r="AJ675" s="85"/>
      <c r="AK675" s="85"/>
      <c r="AL675" s="85"/>
      <c r="AM675" s="85"/>
      <c r="AN675" s="85"/>
      <c r="AO675" s="85"/>
      <c r="AP675" s="85"/>
      <c r="AQ675" s="85"/>
      <c r="AR675" s="85"/>
      <c r="AS675" s="85"/>
      <c r="AT675" s="85"/>
      <c r="AU675" s="85"/>
      <c r="AV675" s="85"/>
      <c r="AW675" s="85"/>
      <c r="AX675" s="85"/>
      <c r="AY675" s="85"/>
      <c r="AZ675" s="85"/>
      <c r="BA675" s="85"/>
      <c r="BB675" s="85"/>
      <c r="BC675" s="85"/>
      <c r="BD675" s="85"/>
      <c r="BE675" s="85"/>
      <c r="BF675" s="85"/>
      <c r="BG675" s="85"/>
      <c r="BH675" s="85"/>
      <c r="BI675" s="85"/>
      <c r="BJ675" s="85"/>
      <c r="BK675" s="85"/>
      <c r="BL675" s="85"/>
      <c r="BM675" s="85"/>
      <c r="BN675" s="85"/>
      <c r="BO675" s="85"/>
      <c r="BP675" s="85"/>
      <c r="BQ675" s="85"/>
      <c r="BR675" s="85"/>
      <c r="BS675" s="85"/>
      <c r="BT675" s="85"/>
      <c r="BU675" s="85"/>
      <c r="BV675" s="85"/>
      <c r="BW675" s="85"/>
      <c r="BX675" s="85"/>
      <c r="BY675" s="85"/>
      <c r="BZ675" s="85"/>
      <c r="CA675" s="85"/>
      <c r="CB675" s="85"/>
      <c r="CC675" s="85"/>
      <c r="CD675" s="85"/>
      <c r="CE675" s="85"/>
      <c r="CF675" s="85"/>
      <c r="CG675" s="85"/>
      <c r="CH675" s="85"/>
      <c r="CI675" s="85"/>
      <c r="CJ675" s="85"/>
      <c r="CK675" s="85"/>
      <c r="CL675" s="85"/>
      <c r="CM675" s="85"/>
      <c r="CN675" s="85"/>
      <c r="CO675" s="85"/>
      <c r="CP675" s="85"/>
      <c r="CQ675" s="85"/>
      <c r="CR675" s="85"/>
      <c r="CS675" s="85"/>
      <c r="CT675" s="85"/>
      <c r="CU675" s="85"/>
      <c r="CV675" s="85"/>
      <c r="CW675" s="85"/>
      <c r="CX675" s="85"/>
      <c r="CY675" s="85"/>
      <c r="CZ675" s="85"/>
      <c r="DA675" s="85"/>
      <c r="DB675" s="85"/>
      <c r="DC675" s="85"/>
      <c r="DD675" s="85"/>
      <c r="DE675" s="85"/>
      <c r="DF675" s="85"/>
      <c r="DG675" s="85"/>
      <c r="DH675" s="85"/>
      <c r="DI675" s="85"/>
      <c r="DJ675" s="85"/>
      <c r="DK675" s="85"/>
      <c r="DL675" s="85"/>
      <c r="DM675" s="85"/>
      <c r="DN675" s="85"/>
      <c r="DO675" s="85"/>
      <c r="DP675" s="85"/>
      <c r="DQ675" s="85"/>
      <c r="DR675" s="85"/>
      <c r="DS675" s="85"/>
      <c r="DT675" s="85"/>
      <c r="DU675" s="85"/>
      <c r="DV675" s="85"/>
      <c r="DW675" s="85"/>
      <c r="DX675" s="85"/>
      <c r="DY675" s="85"/>
      <c r="DZ675" s="85"/>
      <c r="EA675" s="85"/>
      <c r="EB675" s="85"/>
      <c r="EC675" s="85"/>
      <c r="ED675" s="85"/>
      <c r="EE675" s="85"/>
      <c r="EF675" s="85"/>
      <c r="EG675" s="85"/>
      <c r="EH675" s="85"/>
      <c r="EI675" s="85"/>
      <c r="EJ675" s="85"/>
      <c r="EK675" s="85"/>
      <c r="EL675" s="85"/>
      <c r="EM675" s="85"/>
      <c r="EN675" s="85"/>
      <c r="EO675" s="85"/>
      <c r="EP675" s="85"/>
      <c r="EQ675" s="85"/>
      <c r="ER675" s="85"/>
      <c r="ES675" s="85"/>
      <c r="ET675" s="85"/>
      <c r="EU675" s="85"/>
      <c r="EV675" s="85"/>
      <c r="EW675" s="85"/>
      <c r="EX675" s="85"/>
      <c r="EY675" s="85"/>
      <c r="EZ675" s="85"/>
      <c r="FA675" s="85"/>
      <c r="FB675" s="85"/>
      <c r="FC675" s="85"/>
      <c r="FD675" s="85"/>
      <c r="FE675" s="85"/>
      <c r="FF675" s="85"/>
      <c r="FG675" s="85"/>
      <c r="FH675" s="85"/>
      <c r="FI675" s="85"/>
      <c r="FJ675" s="85"/>
      <c r="FK675" s="85"/>
      <c r="FL675" s="85"/>
      <c r="FM675" s="85"/>
      <c r="FN675" s="85"/>
      <c r="FO675" s="85"/>
      <c r="FP675" s="85"/>
      <c r="FQ675" s="85"/>
      <c r="FR675" s="85"/>
      <c r="FS675" s="85"/>
      <c r="FT675" s="85"/>
      <c r="FU675" s="85"/>
      <c r="FV675" s="85"/>
      <c r="FW675" s="85"/>
      <c r="FX675" s="85"/>
      <c r="FY675" s="85"/>
      <c r="FZ675" s="85"/>
      <c r="GA675" s="85"/>
      <c r="GB675" s="85"/>
      <c r="GC675" s="85"/>
      <c r="GD675" s="85"/>
      <c r="GE675" s="85"/>
      <c r="GF675" s="85"/>
      <c r="GG675" s="85"/>
      <c r="GH675" s="85"/>
      <c r="GI675" s="85"/>
      <c r="GJ675" s="85"/>
      <c r="GK675" s="85"/>
      <c r="GL675" s="85"/>
      <c r="GM675" s="85"/>
      <c r="GN675" s="85"/>
      <c r="GO675" s="85"/>
      <c r="GP675" s="85"/>
      <c r="GQ675" s="85"/>
      <c r="GR675" s="85"/>
      <c r="GS675" s="85"/>
      <c r="GT675" s="85"/>
      <c r="GU675" s="85"/>
      <c r="GV675" s="85"/>
      <c r="GW675" s="85"/>
      <c r="GX675" s="85"/>
      <c r="GY675" s="85"/>
      <c r="GZ675" s="85"/>
      <c r="HA675" s="85"/>
      <c r="HB675" s="85"/>
      <c r="HC675" s="85"/>
      <c r="HD675" s="85"/>
      <c r="HE675" s="85"/>
      <c r="HF675" s="85"/>
      <c r="HG675" s="85"/>
      <c r="HH675" s="85"/>
      <c r="HI675" s="85"/>
      <c r="HJ675" s="85"/>
      <c r="HK675" s="85"/>
      <c r="HL675" s="85"/>
      <c r="HM675" s="85"/>
      <c r="HN675" s="85"/>
      <c r="HO675" s="85"/>
      <c r="HP675" s="85"/>
      <c r="HQ675" s="85"/>
      <c r="HR675" s="85"/>
      <c r="HS675" s="85"/>
      <c r="HT675" s="85"/>
      <c r="HU675" s="85"/>
      <c r="HV675" s="85"/>
      <c r="HW675" s="85"/>
      <c r="HX675" s="85"/>
      <c r="HY675" s="85"/>
      <c r="HZ675" s="85"/>
      <c r="IA675" s="85"/>
      <c r="IB675" s="85"/>
      <c r="IC675" s="85"/>
      <c r="ID675" s="85"/>
      <c r="IE675" s="85"/>
      <c r="IF675" s="85"/>
      <c r="IG675" s="85"/>
      <c r="IH675" s="85"/>
      <c r="II675" s="85"/>
      <c r="IJ675" s="85"/>
      <c r="IK675" s="85"/>
      <c r="IL675" s="85"/>
      <c r="IM675" s="85"/>
      <c r="IN675" s="85"/>
      <c r="IO675" s="85"/>
      <c r="IP675" s="85"/>
      <c r="IQ675" s="85"/>
      <c r="IR675" s="85"/>
      <c r="IS675" s="85"/>
      <c r="IT675" s="85"/>
      <c r="IU675" s="85"/>
      <c r="IV675" s="85"/>
    </row>
    <row r="676" spans="1:5" s="85" customFormat="1" ht="15" customHeight="1">
      <c r="A676" s="104">
        <v>2100403</v>
      </c>
      <c r="B676" s="105" t="s">
        <v>548</v>
      </c>
      <c r="C676" s="103"/>
      <c r="E676" s="87"/>
    </row>
    <row r="677" spans="1:5" s="85" customFormat="1" ht="15" customHeight="1">
      <c r="A677" s="104">
        <v>2100404</v>
      </c>
      <c r="B677" s="105" t="s">
        <v>549</v>
      </c>
      <c r="C677" s="103"/>
      <c r="E677" s="87"/>
    </row>
    <row r="678" spans="1:5" s="85" customFormat="1" ht="15" customHeight="1">
      <c r="A678" s="104">
        <v>2100405</v>
      </c>
      <c r="B678" s="105" t="s">
        <v>550</v>
      </c>
      <c r="C678" s="103"/>
      <c r="E678" s="87"/>
    </row>
    <row r="679" spans="1:5" s="85" customFormat="1" ht="15" customHeight="1">
      <c r="A679" s="104">
        <v>2100406</v>
      </c>
      <c r="B679" s="105" t="s">
        <v>551</v>
      </c>
      <c r="C679" s="103"/>
      <c r="E679" s="87"/>
    </row>
    <row r="680" spans="1:5" s="85" customFormat="1" ht="15" customHeight="1">
      <c r="A680" s="104">
        <v>2100407</v>
      </c>
      <c r="B680" s="105" t="s">
        <v>552</v>
      </c>
      <c r="C680" s="103"/>
      <c r="E680" s="87"/>
    </row>
    <row r="681" spans="1:256" s="86" customFormat="1" ht="15" customHeight="1">
      <c r="A681" s="104">
        <v>2100408</v>
      </c>
      <c r="B681" s="105" t="s">
        <v>553</v>
      </c>
      <c r="C681" s="103">
        <v>1739</v>
      </c>
      <c r="D681" s="85"/>
      <c r="E681" s="88"/>
      <c r="F681" s="85"/>
      <c r="G681" s="85"/>
      <c r="H681" s="85"/>
      <c r="I681" s="85"/>
      <c r="J681" s="85"/>
      <c r="K681" s="85"/>
      <c r="L681" s="85"/>
      <c r="M681" s="85"/>
      <c r="N681" s="85"/>
      <c r="O681" s="85"/>
      <c r="P681" s="85"/>
      <c r="Q681" s="85"/>
      <c r="R681" s="85"/>
      <c r="S681" s="85"/>
      <c r="T681" s="85"/>
      <c r="U681" s="85"/>
      <c r="V681" s="85"/>
      <c r="W681" s="85"/>
      <c r="X681" s="85"/>
      <c r="Y681" s="85"/>
      <c r="Z681" s="85"/>
      <c r="AA681" s="85"/>
      <c r="AB681" s="85"/>
      <c r="AC681" s="85"/>
      <c r="AD681" s="85"/>
      <c r="AE681" s="85"/>
      <c r="AF681" s="85"/>
      <c r="AG681" s="85"/>
      <c r="AH681" s="85"/>
      <c r="AI681" s="85"/>
      <c r="AJ681" s="85"/>
      <c r="AK681" s="85"/>
      <c r="AL681" s="85"/>
      <c r="AM681" s="85"/>
      <c r="AN681" s="85"/>
      <c r="AO681" s="85"/>
      <c r="AP681" s="85"/>
      <c r="AQ681" s="85"/>
      <c r="AR681" s="85"/>
      <c r="AS681" s="85"/>
      <c r="AT681" s="85"/>
      <c r="AU681" s="85"/>
      <c r="AV681" s="85"/>
      <c r="AW681" s="85"/>
      <c r="AX681" s="85"/>
      <c r="AY681" s="85"/>
      <c r="AZ681" s="85"/>
      <c r="BA681" s="85"/>
      <c r="BB681" s="85"/>
      <c r="BC681" s="85"/>
      <c r="BD681" s="85"/>
      <c r="BE681" s="85"/>
      <c r="BF681" s="85"/>
      <c r="BG681" s="85"/>
      <c r="BH681" s="85"/>
      <c r="BI681" s="85"/>
      <c r="BJ681" s="85"/>
      <c r="BK681" s="85"/>
      <c r="BL681" s="85"/>
      <c r="BM681" s="85"/>
      <c r="BN681" s="85"/>
      <c r="BO681" s="85"/>
      <c r="BP681" s="85"/>
      <c r="BQ681" s="85"/>
      <c r="BR681" s="85"/>
      <c r="BS681" s="85"/>
      <c r="BT681" s="85"/>
      <c r="BU681" s="85"/>
      <c r="BV681" s="85"/>
      <c r="BW681" s="85"/>
      <c r="BX681" s="85"/>
      <c r="BY681" s="85"/>
      <c r="BZ681" s="85"/>
      <c r="CA681" s="85"/>
      <c r="CB681" s="85"/>
      <c r="CC681" s="85"/>
      <c r="CD681" s="85"/>
      <c r="CE681" s="85"/>
      <c r="CF681" s="85"/>
      <c r="CG681" s="85"/>
      <c r="CH681" s="85"/>
      <c r="CI681" s="85"/>
      <c r="CJ681" s="85"/>
      <c r="CK681" s="85"/>
      <c r="CL681" s="85"/>
      <c r="CM681" s="85"/>
      <c r="CN681" s="85"/>
      <c r="CO681" s="85"/>
      <c r="CP681" s="85"/>
      <c r="CQ681" s="85"/>
      <c r="CR681" s="85"/>
      <c r="CS681" s="85"/>
      <c r="CT681" s="85"/>
      <c r="CU681" s="85"/>
      <c r="CV681" s="85"/>
      <c r="CW681" s="85"/>
      <c r="CX681" s="85"/>
      <c r="CY681" s="85"/>
      <c r="CZ681" s="85"/>
      <c r="DA681" s="85"/>
      <c r="DB681" s="85"/>
      <c r="DC681" s="85"/>
      <c r="DD681" s="85"/>
      <c r="DE681" s="85"/>
      <c r="DF681" s="85"/>
      <c r="DG681" s="85"/>
      <c r="DH681" s="85"/>
      <c r="DI681" s="85"/>
      <c r="DJ681" s="85"/>
      <c r="DK681" s="85"/>
      <c r="DL681" s="85"/>
      <c r="DM681" s="85"/>
      <c r="DN681" s="85"/>
      <c r="DO681" s="85"/>
      <c r="DP681" s="85"/>
      <c r="DQ681" s="85"/>
      <c r="DR681" s="85"/>
      <c r="DS681" s="85"/>
      <c r="DT681" s="85"/>
      <c r="DU681" s="85"/>
      <c r="DV681" s="85"/>
      <c r="DW681" s="85"/>
      <c r="DX681" s="85"/>
      <c r="DY681" s="85"/>
      <c r="DZ681" s="85"/>
      <c r="EA681" s="85"/>
      <c r="EB681" s="85"/>
      <c r="EC681" s="85"/>
      <c r="ED681" s="85"/>
      <c r="EE681" s="85"/>
      <c r="EF681" s="85"/>
      <c r="EG681" s="85"/>
      <c r="EH681" s="85"/>
      <c r="EI681" s="85"/>
      <c r="EJ681" s="85"/>
      <c r="EK681" s="85"/>
      <c r="EL681" s="85"/>
      <c r="EM681" s="85"/>
      <c r="EN681" s="85"/>
      <c r="EO681" s="85"/>
      <c r="EP681" s="85"/>
      <c r="EQ681" s="85"/>
      <c r="ER681" s="85"/>
      <c r="ES681" s="85"/>
      <c r="ET681" s="85"/>
      <c r="EU681" s="85"/>
      <c r="EV681" s="85"/>
      <c r="EW681" s="85"/>
      <c r="EX681" s="85"/>
      <c r="EY681" s="85"/>
      <c r="EZ681" s="85"/>
      <c r="FA681" s="85"/>
      <c r="FB681" s="85"/>
      <c r="FC681" s="85"/>
      <c r="FD681" s="85"/>
      <c r="FE681" s="85"/>
      <c r="FF681" s="85"/>
      <c r="FG681" s="85"/>
      <c r="FH681" s="85"/>
      <c r="FI681" s="85"/>
      <c r="FJ681" s="85"/>
      <c r="FK681" s="85"/>
      <c r="FL681" s="85"/>
      <c r="FM681" s="85"/>
      <c r="FN681" s="85"/>
      <c r="FO681" s="85"/>
      <c r="FP681" s="85"/>
      <c r="FQ681" s="85"/>
      <c r="FR681" s="85"/>
      <c r="FS681" s="85"/>
      <c r="FT681" s="85"/>
      <c r="FU681" s="85"/>
      <c r="FV681" s="85"/>
      <c r="FW681" s="85"/>
      <c r="FX681" s="85"/>
      <c r="FY681" s="85"/>
      <c r="FZ681" s="85"/>
      <c r="GA681" s="85"/>
      <c r="GB681" s="85"/>
      <c r="GC681" s="85"/>
      <c r="GD681" s="85"/>
      <c r="GE681" s="85"/>
      <c r="GF681" s="85"/>
      <c r="GG681" s="85"/>
      <c r="GH681" s="85"/>
      <c r="GI681" s="85"/>
      <c r="GJ681" s="85"/>
      <c r="GK681" s="85"/>
      <c r="GL681" s="85"/>
      <c r="GM681" s="85"/>
      <c r="GN681" s="85"/>
      <c r="GO681" s="85"/>
      <c r="GP681" s="85"/>
      <c r="GQ681" s="85"/>
      <c r="GR681" s="85"/>
      <c r="GS681" s="85"/>
      <c r="GT681" s="85"/>
      <c r="GU681" s="85"/>
      <c r="GV681" s="85"/>
      <c r="GW681" s="85"/>
      <c r="GX681" s="85"/>
      <c r="GY681" s="85"/>
      <c r="GZ681" s="85"/>
      <c r="HA681" s="85"/>
      <c r="HB681" s="85"/>
      <c r="HC681" s="85"/>
      <c r="HD681" s="85"/>
      <c r="HE681" s="85"/>
      <c r="HF681" s="85"/>
      <c r="HG681" s="85"/>
      <c r="HH681" s="85"/>
      <c r="HI681" s="85"/>
      <c r="HJ681" s="85"/>
      <c r="HK681" s="85"/>
      <c r="HL681" s="85"/>
      <c r="HM681" s="85"/>
      <c r="HN681" s="85"/>
      <c r="HO681" s="85"/>
      <c r="HP681" s="85"/>
      <c r="HQ681" s="85"/>
      <c r="HR681" s="85"/>
      <c r="HS681" s="85"/>
      <c r="HT681" s="85"/>
      <c r="HU681" s="85"/>
      <c r="HV681" s="85"/>
      <c r="HW681" s="85"/>
      <c r="HX681" s="85"/>
      <c r="HY681" s="85"/>
      <c r="HZ681" s="85"/>
      <c r="IA681" s="85"/>
      <c r="IB681" s="85"/>
      <c r="IC681" s="85"/>
      <c r="ID681" s="85"/>
      <c r="IE681" s="85"/>
      <c r="IF681" s="85"/>
      <c r="IG681" s="85"/>
      <c r="IH681" s="85"/>
      <c r="II681" s="85"/>
      <c r="IJ681" s="85"/>
      <c r="IK681" s="85"/>
      <c r="IL681" s="85"/>
      <c r="IM681" s="85"/>
      <c r="IN681" s="85"/>
      <c r="IO681" s="85"/>
      <c r="IP681" s="85"/>
      <c r="IQ681" s="85"/>
      <c r="IR681" s="85"/>
      <c r="IS681" s="85"/>
      <c r="IT681" s="85"/>
      <c r="IU681" s="85"/>
      <c r="IV681" s="85"/>
    </row>
    <row r="682" spans="1:256" s="86" customFormat="1" ht="15" customHeight="1">
      <c r="A682" s="104">
        <v>2100409</v>
      </c>
      <c r="B682" s="105" t="s">
        <v>554</v>
      </c>
      <c r="C682" s="103"/>
      <c r="D682" s="85"/>
      <c r="E682" s="88"/>
      <c r="F682" s="85"/>
      <c r="G682" s="85"/>
      <c r="H682" s="85"/>
      <c r="I682" s="85"/>
      <c r="J682" s="85"/>
      <c r="K682" s="85"/>
      <c r="L682" s="85"/>
      <c r="M682" s="85"/>
      <c r="N682" s="85"/>
      <c r="O682" s="85"/>
      <c r="P682" s="85"/>
      <c r="Q682" s="85"/>
      <c r="R682" s="85"/>
      <c r="S682" s="85"/>
      <c r="T682" s="85"/>
      <c r="U682" s="85"/>
      <c r="V682" s="85"/>
      <c r="W682" s="85"/>
      <c r="X682" s="85"/>
      <c r="Y682" s="85"/>
      <c r="Z682" s="85"/>
      <c r="AA682" s="85"/>
      <c r="AB682" s="85"/>
      <c r="AC682" s="85"/>
      <c r="AD682" s="85"/>
      <c r="AE682" s="85"/>
      <c r="AF682" s="85"/>
      <c r="AG682" s="85"/>
      <c r="AH682" s="85"/>
      <c r="AI682" s="85"/>
      <c r="AJ682" s="85"/>
      <c r="AK682" s="85"/>
      <c r="AL682" s="85"/>
      <c r="AM682" s="85"/>
      <c r="AN682" s="85"/>
      <c r="AO682" s="85"/>
      <c r="AP682" s="85"/>
      <c r="AQ682" s="85"/>
      <c r="AR682" s="85"/>
      <c r="AS682" s="85"/>
      <c r="AT682" s="85"/>
      <c r="AU682" s="85"/>
      <c r="AV682" s="85"/>
      <c r="AW682" s="85"/>
      <c r="AX682" s="85"/>
      <c r="AY682" s="85"/>
      <c r="AZ682" s="85"/>
      <c r="BA682" s="85"/>
      <c r="BB682" s="85"/>
      <c r="BC682" s="85"/>
      <c r="BD682" s="85"/>
      <c r="BE682" s="85"/>
      <c r="BF682" s="85"/>
      <c r="BG682" s="85"/>
      <c r="BH682" s="85"/>
      <c r="BI682" s="85"/>
      <c r="BJ682" s="85"/>
      <c r="BK682" s="85"/>
      <c r="BL682" s="85"/>
      <c r="BM682" s="85"/>
      <c r="BN682" s="85"/>
      <c r="BO682" s="85"/>
      <c r="BP682" s="85"/>
      <c r="BQ682" s="85"/>
      <c r="BR682" s="85"/>
      <c r="BS682" s="85"/>
      <c r="BT682" s="85"/>
      <c r="BU682" s="85"/>
      <c r="BV682" s="85"/>
      <c r="BW682" s="85"/>
      <c r="BX682" s="85"/>
      <c r="BY682" s="85"/>
      <c r="BZ682" s="85"/>
      <c r="CA682" s="85"/>
      <c r="CB682" s="85"/>
      <c r="CC682" s="85"/>
      <c r="CD682" s="85"/>
      <c r="CE682" s="85"/>
      <c r="CF682" s="85"/>
      <c r="CG682" s="85"/>
      <c r="CH682" s="85"/>
      <c r="CI682" s="85"/>
      <c r="CJ682" s="85"/>
      <c r="CK682" s="85"/>
      <c r="CL682" s="85"/>
      <c r="CM682" s="85"/>
      <c r="CN682" s="85"/>
      <c r="CO682" s="85"/>
      <c r="CP682" s="85"/>
      <c r="CQ682" s="85"/>
      <c r="CR682" s="85"/>
      <c r="CS682" s="85"/>
      <c r="CT682" s="85"/>
      <c r="CU682" s="85"/>
      <c r="CV682" s="85"/>
      <c r="CW682" s="85"/>
      <c r="CX682" s="85"/>
      <c r="CY682" s="85"/>
      <c r="CZ682" s="85"/>
      <c r="DA682" s="85"/>
      <c r="DB682" s="85"/>
      <c r="DC682" s="85"/>
      <c r="DD682" s="85"/>
      <c r="DE682" s="85"/>
      <c r="DF682" s="85"/>
      <c r="DG682" s="85"/>
      <c r="DH682" s="85"/>
      <c r="DI682" s="85"/>
      <c r="DJ682" s="85"/>
      <c r="DK682" s="85"/>
      <c r="DL682" s="85"/>
      <c r="DM682" s="85"/>
      <c r="DN682" s="85"/>
      <c r="DO682" s="85"/>
      <c r="DP682" s="85"/>
      <c r="DQ682" s="85"/>
      <c r="DR682" s="85"/>
      <c r="DS682" s="85"/>
      <c r="DT682" s="85"/>
      <c r="DU682" s="85"/>
      <c r="DV682" s="85"/>
      <c r="DW682" s="85"/>
      <c r="DX682" s="85"/>
      <c r="DY682" s="85"/>
      <c r="DZ682" s="85"/>
      <c r="EA682" s="85"/>
      <c r="EB682" s="85"/>
      <c r="EC682" s="85"/>
      <c r="ED682" s="85"/>
      <c r="EE682" s="85"/>
      <c r="EF682" s="85"/>
      <c r="EG682" s="85"/>
      <c r="EH682" s="85"/>
      <c r="EI682" s="85"/>
      <c r="EJ682" s="85"/>
      <c r="EK682" s="85"/>
      <c r="EL682" s="85"/>
      <c r="EM682" s="85"/>
      <c r="EN682" s="85"/>
      <c r="EO682" s="85"/>
      <c r="EP682" s="85"/>
      <c r="EQ682" s="85"/>
      <c r="ER682" s="85"/>
      <c r="ES682" s="85"/>
      <c r="ET682" s="85"/>
      <c r="EU682" s="85"/>
      <c r="EV682" s="85"/>
      <c r="EW682" s="85"/>
      <c r="EX682" s="85"/>
      <c r="EY682" s="85"/>
      <c r="EZ682" s="85"/>
      <c r="FA682" s="85"/>
      <c r="FB682" s="85"/>
      <c r="FC682" s="85"/>
      <c r="FD682" s="85"/>
      <c r="FE682" s="85"/>
      <c r="FF682" s="85"/>
      <c r="FG682" s="85"/>
      <c r="FH682" s="85"/>
      <c r="FI682" s="85"/>
      <c r="FJ682" s="85"/>
      <c r="FK682" s="85"/>
      <c r="FL682" s="85"/>
      <c r="FM682" s="85"/>
      <c r="FN682" s="85"/>
      <c r="FO682" s="85"/>
      <c r="FP682" s="85"/>
      <c r="FQ682" s="85"/>
      <c r="FR682" s="85"/>
      <c r="FS682" s="85"/>
      <c r="FT682" s="85"/>
      <c r="FU682" s="85"/>
      <c r="FV682" s="85"/>
      <c r="FW682" s="85"/>
      <c r="FX682" s="85"/>
      <c r="FY682" s="85"/>
      <c r="FZ682" s="85"/>
      <c r="GA682" s="85"/>
      <c r="GB682" s="85"/>
      <c r="GC682" s="85"/>
      <c r="GD682" s="85"/>
      <c r="GE682" s="85"/>
      <c r="GF682" s="85"/>
      <c r="GG682" s="85"/>
      <c r="GH682" s="85"/>
      <c r="GI682" s="85"/>
      <c r="GJ682" s="85"/>
      <c r="GK682" s="85"/>
      <c r="GL682" s="85"/>
      <c r="GM682" s="85"/>
      <c r="GN682" s="85"/>
      <c r="GO682" s="85"/>
      <c r="GP682" s="85"/>
      <c r="GQ682" s="85"/>
      <c r="GR682" s="85"/>
      <c r="GS682" s="85"/>
      <c r="GT682" s="85"/>
      <c r="GU682" s="85"/>
      <c r="GV682" s="85"/>
      <c r="GW682" s="85"/>
      <c r="GX682" s="85"/>
      <c r="GY682" s="85"/>
      <c r="GZ682" s="85"/>
      <c r="HA682" s="85"/>
      <c r="HB682" s="85"/>
      <c r="HC682" s="85"/>
      <c r="HD682" s="85"/>
      <c r="HE682" s="85"/>
      <c r="HF682" s="85"/>
      <c r="HG682" s="85"/>
      <c r="HH682" s="85"/>
      <c r="HI682" s="85"/>
      <c r="HJ682" s="85"/>
      <c r="HK682" s="85"/>
      <c r="HL682" s="85"/>
      <c r="HM682" s="85"/>
      <c r="HN682" s="85"/>
      <c r="HO682" s="85"/>
      <c r="HP682" s="85"/>
      <c r="HQ682" s="85"/>
      <c r="HR682" s="85"/>
      <c r="HS682" s="85"/>
      <c r="HT682" s="85"/>
      <c r="HU682" s="85"/>
      <c r="HV682" s="85"/>
      <c r="HW682" s="85"/>
      <c r="HX682" s="85"/>
      <c r="HY682" s="85"/>
      <c r="HZ682" s="85"/>
      <c r="IA682" s="85"/>
      <c r="IB682" s="85"/>
      <c r="IC682" s="85"/>
      <c r="ID682" s="85"/>
      <c r="IE682" s="85"/>
      <c r="IF682" s="85"/>
      <c r="IG682" s="85"/>
      <c r="IH682" s="85"/>
      <c r="II682" s="85"/>
      <c r="IJ682" s="85"/>
      <c r="IK682" s="85"/>
      <c r="IL682" s="85"/>
      <c r="IM682" s="85"/>
      <c r="IN682" s="85"/>
      <c r="IO682" s="85"/>
      <c r="IP682" s="85"/>
      <c r="IQ682" s="85"/>
      <c r="IR682" s="85"/>
      <c r="IS682" s="85"/>
      <c r="IT682" s="85"/>
      <c r="IU682" s="85"/>
      <c r="IV682" s="85"/>
    </row>
    <row r="683" spans="1:5" s="85" customFormat="1" ht="15" customHeight="1">
      <c r="A683" s="104">
        <v>2100410</v>
      </c>
      <c r="B683" s="105" t="s">
        <v>555</v>
      </c>
      <c r="C683" s="103"/>
      <c r="E683" s="87"/>
    </row>
    <row r="684" spans="1:256" s="86" customFormat="1" ht="15" customHeight="1">
      <c r="A684" s="104">
        <v>2100499</v>
      </c>
      <c r="B684" s="105" t="s">
        <v>556</v>
      </c>
      <c r="C684" s="103">
        <v>416</v>
      </c>
      <c r="D684" s="85"/>
      <c r="E684" s="88"/>
      <c r="F684" s="85"/>
      <c r="G684" s="85"/>
      <c r="H684" s="85"/>
      <c r="I684" s="85"/>
      <c r="J684" s="85"/>
      <c r="K684" s="85"/>
      <c r="L684" s="85"/>
      <c r="M684" s="85"/>
      <c r="N684" s="85"/>
      <c r="O684" s="85"/>
      <c r="P684" s="85"/>
      <c r="Q684" s="85"/>
      <c r="R684" s="85"/>
      <c r="S684" s="85"/>
      <c r="T684" s="85"/>
      <c r="U684" s="85"/>
      <c r="V684" s="85"/>
      <c r="W684" s="85"/>
      <c r="X684" s="85"/>
      <c r="Y684" s="85"/>
      <c r="Z684" s="85"/>
      <c r="AA684" s="85"/>
      <c r="AB684" s="85"/>
      <c r="AC684" s="85"/>
      <c r="AD684" s="85"/>
      <c r="AE684" s="85"/>
      <c r="AF684" s="85"/>
      <c r="AG684" s="85"/>
      <c r="AH684" s="85"/>
      <c r="AI684" s="85"/>
      <c r="AJ684" s="85"/>
      <c r="AK684" s="85"/>
      <c r="AL684" s="85"/>
      <c r="AM684" s="85"/>
      <c r="AN684" s="85"/>
      <c r="AO684" s="85"/>
      <c r="AP684" s="85"/>
      <c r="AQ684" s="85"/>
      <c r="AR684" s="85"/>
      <c r="AS684" s="85"/>
      <c r="AT684" s="85"/>
      <c r="AU684" s="85"/>
      <c r="AV684" s="85"/>
      <c r="AW684" s="85"/>
      <c r="AX684" s="85"/>
      <c r="AY684" s="85"/>
      <c r="AZ684" s="85"/>
      <c r="BA684" s="85"/>
      <c r="BB684" s="85"/>
      <c r="BC684" s="85"/>
      <c r="BD684" s="85"/>
      <c r="BE684" s="85"/>
      <c r="BF684" s="85"/>
      <c r="BG684" s="85"/>
      <c r="BH684" s="85"/>
      <c r="BI684" s="85"/>
      <c r="BJ684" s="85"/>
      <c r="BK684" s="85"/>
      <c r="BL684" s="85"/>
      <c r="BM684" s="85"/>
      <c r="BN684" s="85"/>
      <c r="BO684" s="85"/>
      <c r="BP684" s="85"/>
      <c r="BQ684" s="85"/>
      <c r="BR684" s="85"/>
      <c r="BS684" s="85"/>
      <c r="BT684" s="85"/>
      <c r="BU684" s="85"/>
      <c r="BV684" s="85"/>
      <c r="BW684" s="85"/>
      <c r="BX684" s="85"/>
      <c r="BY684" s="85"/>
      <c r="BZ684" s="85"/>
      <c r="CA684" s="85"/>
      <c r="CB684" s="85"/>
      <c r="CC684" s="85"/>
      <c r="CD684" s="85"/>
      <c r="CE684" s="85"/>
      <c r="CF684" s="85"/>
      <c r="CG684" s="85"/>
      <c r="CH684" s="85"/>
      <c r="CI684" s="85"/>
      <c r="CJ684" s="85"/>
      <c r="CK684" s="85"/>
      <c r="CL684" s="85"/>
      <c r="CM684" s="85"/>
      <c r="CN684" s="85"/>
      <c r="CO684" s="85"/>
      <c r="CP684" s="85"/>
      <c r="CQ684" s="85"/>
      <c r="CR684" s="85"/>
      <c r="CS684" s="85"/>
      <c r="CT684" s="85"/>
      <c r="CU684" s="85"/>
      <c r="CV684" s="85"/>
      <c r="CW684" s="85"/>
      <c r="CX684" s="85"/>
      <c r="CY684" s="85"/>
      <c r="CZ684" s="85"/>
      <c r="DA684" s="85"/>
      <c r="DB684" s="85"/>
      <c r="DC684" s="85"/>
      <c r="DD684" s="85"/>
      <c r="DE684" s="85"/>
      <c r="DF684" s="85"/>
      <c r="DG684" s="85"/>
      <c r="DH684" s="85"/>
      <c r="DI684" s="85"/>
      <c r="DJ684" s="85"/>
      <c r="DK684" s="85"/>
      <c r="DL684" s="85"/>
      <c r="DM684" s="85"/>
      <c r="DN684" s="85"/>
      <c r="DO684" s="85"/>
      <c r="DP684" s="85"/>
      <c r="DQ684" s="85"/>
      <c r="DR684" s="85"/>
      <c r="DS684" s="85"/>
      <c r="DT684" s="85"/>
      <c r="DU684" s="85"/>
      <c r="DV684" s="85"/>
      <c r="DW684" s="85"/>
      <c r="DX684" s="85"/>
      <c r="DY684" s="85"/>
      <c r="DZ684" s="85"/>
      <c r="EA684" s="85"/>
      <c r="EB684" s="85"/>
      <c r="EC684" s="85"/>
      <c r="ED684" s="85"/>
      <c r="EE684" s="85"/>
      <c r="EF684" s="85"/>
      <c r="EG684" s="85"/>
      <c r="EH684" s="85"/>
      <c r="EI684" s="85"/>
      <c r="EJ684" s="85"/>
      <c r="EK684" s="85"/>
      <c r="EL684" s="85"/>
      <c r="EM684" s="85"/>
      <c r="EN684" s="85"/>
      <c r="EO684" s="85"/>
      <c r="EP684" s="85"/>
      <c r="EQ684" s="85"/>
      <c r="ER684" s="85"/>
      <c r="ES684" s="85"/>
      <c r="ET684" s="85"/>
      <c r="EU684" s="85"/>
      <c r="EV684" s="85"/>
      <c r="EW684" s="85"/>
      <c r="EX684" s="85"/>
      <c r="EY684" s="85"/>
      <c r="EZ684" s="85"/>
      <c r="FA684" s="85"/>
      <c r="FB684" s="85"/>
      <c r="FC684" s="85"/>
      <c r="FD684" s="85"/>
      <c r="FE684" s="85"/>
      <c r="FF684" s="85"/>
      <c r="FG684" s="85"/>
      <c r="FH684" s="85"/>
      <c r="FI684" s="85"/>
      <c r="FJ684" s="85"/>
      <c r="FK684" s="85"/>
      <c r="FL684" s="85"/>
      <c r="FM684" s="85"/>
      <c r="FN684" s="85"/>
      <c r="FO684" s="85"/>
      <c r="FP684" s="85"/>
      <c r="FQ684" s="85"/>
      <c r="FR684" s="85"/>
      <c r="FS684" s="85"/>
      <c r="FT684" s="85"/>
      <c r="FU684" s="85"/>
      <c r="FV684" s="85"/>
      <c r="FW684" s="85"/>
      <c r="FX684" s="85"/>
      <c r="FY684" s="85"/>
      <c r="FZ684" s="85"/>
      <c r="GA684" s="85"/>
      <c r="GB684" s="85"/>
      <c r="GC684" s="85"/>
      <c r="GD684" s="85"/>
      <c r="GE684" s="85"/>
      <c r="GF684" s="85"/>
      <c r="GG684" s="85"/>
      <c r="GH684" s="85"/>
      <c r="GI684" s="85"/>
      <c r="GJ684" s="85"/>
      <c r="GK684" s="85"/>
      <c r="GL684" s="85"/>
      <c r="GM684" s="85"/>
      <c r="GN684" s="85"/>
      <c r="GO684" s="85"/>
      <c r="GP684" s="85"/>
      <c r="GQ684" s="85"/>
      <c r="GR684" s="85"/>
      <c r="GS684" s="85"/>
      <c r="GT684" s="85"/>
      <c r="GU684" s="85"/>
      <c r="GV684" s="85"/>
      <c r="GW684" s="85"/>
      <c r="GX684" s="85"/>
      <c r="GY684" s="85"/>
      <c r="GZ684" s="85"/>
      <c r="HA684" s="85"/>
      <c r="HB684" s="85"/>
      <c r="HC684" s="85"/>
      <c r="HD684" s="85"/>
      <c r="HE684" s="85"/>
      <c r="HF684" s="85"/>
      <c r="HG684" s="85"/>
      <c r="HH684" s="85"/>
      <c r="HI684" s="85"/>
      <c r="HJ684" s="85"/>
      <c r="HK684" s="85"/>
      <c r="HL684" s="85"/>
      <c r="HM684" s="85"/>
      <c r="HN684" s="85"/>
      <c r="HO684" s="85"/>
      <c r="HP684" s="85"/>
      <c r="HQ684" s="85"/>
      <c r="HR684" s="85"/>
      <c r="HS684" s="85"/>
      <c r="HT684" s="85"/>
      <c r="HU684" s="85"/>
      <c r="HV684" s="85"/>
      <c r="HW684" s="85"/>
      <c r="HX684" s="85"/>
      <c r="HY684" s="85"/>
      <c r="HZ684" s="85"/>
      <c r="IA684" s="85"/>
      <c r="IB684" s="85"/>
      <c r="IC684" s="85"/>
      <c r="ID684" s="85"/>
      <c r="IE684" s="85"/>
      <c r="IF684" s="85"/>
      <c r="IG684" s="85"/>
      <c r="IH684" s="85"/>
      <c r="II684" s="85"/>
      <c r="IJ684" s="85"/>
      <c r="IK684" s="85"/>
      <c r="IL684" s="85"/>
      <c r="IM684" s="85"/>
      <c r="IN684" s="85"/>
      <c r="IO684" s="85"/>
      <c r="IP684" s="85"/>
      <c r="IQ684" s="85"/>
      <c r="IR684" s="85"/>
      <c r="IS684" s="85"/>
      <c r="IT684" s="85"/>
      <c r="IU684" s="85"/>
      <c r="IV684" s="85"/>
    </row>
    <row r="685" spans="1:5" s="85" customFormat="1" ht="15" customHeight="1">
      <c r="A685" s="104">
        <v>21006</v>
      </c>
      <c r="B685" s="105" t="s">
        <v>557</v>
      </c>
      <c r="C685" s="103">
        <f>SUM(C686:C687)</f>
        <v>0</v>
      </c>
      <c r="E685" s="87"/>
    </row>
    <row r="686" spans="1:5" s="85" customFormat="1" ht="15" customHeight="1">
      <c r="A686" s="104">
        <v>2100601</v>
      </c>
      <c r="B686" s="105" t="s">
        <v>558</v>
      </c>
      <c r="C686" s="103"/>
      <c r="E686" s="87"/>
    </row>
    <row r="687" spans="1:5" s="85" customFormat="1" ht="15" customHeight="1">
      <c r="A687" s="104">
        <v>2100699</v>
      </c>
      <c r="B687" s="105" t="s">
        <v>559</v>
      </c>
      <c r="C687" s="103"/>
      <c r="E687" s="87"/>
    </row>
    <row r="688" spans="1:5" s="85" customFormat="1" ht="15" customHeight="1">
      <c r="A688" s="104">
        <v>21007</v>
      </c>
      <c r="B688" s="105" t="s">
        <v>560</v>
      </c>
      <c r="C688" s="103">
        <f>SUM(C689:C691)</f>
        <v>4501</v>
      </c>
      <c r="E688" s="87"/>
    </row>
    <row r="689" spans="1:5" s="85" customFormat="1" ht="15" customHeight="1">
      <c r="A689" s="104">
        <v>2100716</v>
      </c>
      <c r="B689" s="105" t="s">
        <v>561</v>
      </c>
      <c r="C689" s="103"/>
      <c r="E689" s="87"/>
    </row>
    <row r="690" spans="1:5" s="85" customFormat="1" ht="15" customHeight="1">
      <c r="A690" s="104">
        <v>2100717</v>
      </c>
      <c r="B690" s="105" t="s">
        <v>562</v>
      </c>
      <c r="C690" s="103">
        <v>787</v>
      </c>
      <c r="E690" s="87"/>
    </row>
    <row r="691" spans="1:5" s="85" customFormat="1" ht="15" customHeight="1">
      <c r="A691" s="104">
        <v>2100799</v>
      </c>
      <c r="B691" s="105" t="s">
        <v>563</v>
      </c>
      <c r="C691" s="103">
        <v>3714</v>
      </c>
      <c r="E691" s="87"/>
    </row>
    <row r="692" spans="1:5" s="85" customFormat="1" ht="15" customHeight="1">
      <c r="A692" s="104">
        <v>21011</v>
      </c>
      <c r="B692" s="105" t="s">
        <v>564</v>
      </c>
      <c r="C692" s="103">
        <f>SUM(C693:C696)</f>
        <v>0</v>
      </c>
      <c r="E692" s="87"/>
    </row>
    <row r="693" spans="1:5" s="85" customFormat="1" ht="15" customHeight="1">
      <c r="A693" s="104">
        <v>2101101</v>
      </c>
      <c r="B693" s="105" t="s">
        <v>565</v>
      </c>
      <c r="C693" s="103"/>
      <c r="E693" s="87"/>
    </row>
    <row r="694" spans="1:5" s="85" customFormat="1" ht="15" customHeight="1">
      <c r="A694" s="104">
        <v>2101102</v>
      </c>
      <c r="B694" s="105" t="s">
        <v>566</v>
      </c>
      <c r="C694" s="103"/>
      <c r="E694" s="87"/>
    </row>
    <row r="695" spans="1:5" s="85" customFormat="1" ht="15" customHeight="1">
      <c r="A695" s="104">
        <v>2101103</v>
      </c>
      <c r="B695" s="105" t="s">
        <v>567</v>
      </c>
      <c r="C695" s="103"/>
      <c r="E695" s="87"/>
    </row>
    <row r="696" spans="1:5" s="85" customFormat="1" ht="15" customHeight="1">
      <c r="A696" s="104">
        <v>2101199</v>
      </c>
      <c r="B696" s="105" t="s">
        <v>568</v>
      </c>
      <c r="C696" s="103"/>
      <c r="E696" s="87"/>
    </row>
    <row r="697" spans="1:5" s="85" customFormat="1" ht="15" customHeight="1">
      <c r="A697" s="104">
        <v>21012</v>
      </c>
      <c r="B697" s="105" t="s">
        <v>569</v>
      </c>
      <c r="C697" s="103">
        <f>SUM(C698:C700)</f>
        <v>0</v>
      </c>
      <c r="E697" s="87"/>
    </row>
    <row r="698" spans="1:5" s="85" customFormat="1" ht="15" customHeight="1">
      <c r="A698" s="104">
        <v>2101201</v>
      </c>
      <c r="B698" s="105" t="s">
        <v>570</v>
      </c>
      <c r="C698" s="103"/>
      <c r="E698" s="87"/>
    </row>
    <row r="699" spans="1:5" s="85" customFormat="1" ht="15" customHeight="1">
      <c r="A699" s="104">
        <v>2101202</v>
      </c>
      <c r="B699" s="105" t="s">
        <v>571</v>
      </c>
      <c r="C699" s="103"/>
      <c r="E699" s="87"/>
    </row>
    <row r="700" spans="1:5" s="85" customFormat="1" ht="15" customHeight="1">
      <c r="A700" s="104">
        <v>2101299</v>
      </c>
      <c r="B700" s="105" t="s">
        <v>572</v>
      </c>
      <c r="C700" s="103"/>
      <c r="E700" s="87"/>
    </row>
    <row r="701" spans="1:5" s="85" customFormat="1" ht="15" customHeight="1">
      <c r="A701" s="104">
        <v>21013</v>
      </c>
      <c r="B701" s="105" t="s">
        <v>573</v>
      </c>
      <c r="C701" s="103">
        <f>SUM(C702:C704)</f>
        <v>66</v>
      </c>
      <c r="E701" s="87"/>
    </row>
    <row r="702" spans="1:5" s="85" customFormat="1" ht="15" customHeight="1">
      <c r="A702" s="104">
        <v>2101301</v>
      </c>
      <c r="B702" s="105" t="s">
        <v>574</v>
      </c>
      <c r="C702" s="103">
        <v>56</v>
      </c>
      <c r="E702" s="87"/>
    </row>
    <row r="703" spans="1:5" s="85" customFormat="1" ht="15" customHeight="1">
      <c r="A703" s="104">
        <v>2101302</v>
      </c>
      <c r="B703" s="105" t="s">
        <v>575</v>
      </c>
      <c r="C703" s="103"/>
      <c r="E703" s="87"/>
    </row>
    <row r="704" spans="1:5" s="85" customFormat="1" ht="15" customHeight="1">
      <c r="A704" s="104">
        <v>2101399</v>
      </c>
      <c r="B704" s="105" t="s">
        <v>576</v>
      </c>
      <c r="C704" s="103">
        <v>10</v>
      </c>
      <c r="E704" s="87"/>
    </row>
    <row r="705" spans="1:5" s="85" customFormat="1" ht="15" customHeight="1">
      <c r="A705" s="104">
        <v>21014</v>
      </c>
      <c r="B705" s="105" t="s">
        <v>577</v>
      </c>
      <c r="C705" s="103">
        <f>SUM(C706:C707)</f>
        <v>0</v>
      </c>
      <c r="E705" s="87"/>
    </row>
    <row r="706" spans="1:5" s="85" customFormat="1" ht="15" customHeight="1">
      <c r="A706" s="104">
        <v>2101401</v>
      </c>
      <c r="B706" s="105" t="s">
        <v>578</v>
      </c>
      <c r="C706" s="103"/>
      <c r="E706" s="87"/>
    </row>
    <row r="707" spans="1:5" s="85" customFormat="1" ht="15" customHeight="1">
      <c r="A707" s="104">
        <v>2101499</v>
      </c>
      <c r="B707" s="105" t="s">
        <v>579</v>
      </c>
      <c r="C707" s="103"/>
      <c r="E707" s="87"/>
    </row>
    <row r="708" spans="1:5" s="85" customFormat="1" ht="15" customHeight="1">
      <c r="A708" s="104">
        <v>21015</v>
      </c>
      <c r="B708" s="105" t="s">
        <v>580</v>
      </c>
      <c r="C708" s="103">
        <f>SUM(C709:C716)</f>
        <v>0</v>
      </c>
      <c r="E708" s="87"/>
    </row>
    <row r="709" spans="1:5" s="85" customFormat="1" ht="15" customHeight="1">
      <c r="A709" s="104">
        <v>2101501</v>
      </c>
      <c r="B709" s="105" t="s">
        <v>67</v>
      </c>
      <c r="C709" s="103"/>
      <c r="E709" s="87"/>
    </row>
    <row r="710" spans="1:5" s="85" customFormat="1" ht="15" customHeight="1">
      <c r="A710" s="104">
        <v>2101502</v>
      </c>
      <c r="B710" s="105" t="s">
        <v>68</v>
      </c>
      <c r="C710" s="103"/>
      <c r="E710" s="87"/>
    </row>
    <row r="711" spans="1:5" s="85" customFormat="1" ht="15" customHeight="1">
      <c r="A711" s="104">
        <v>2101503</v>
      </c>
      <c r="B711" s="105" t="s">
        <v>69</v>
      </c>
      <c r="C711" s="103"/>
      <c r="E711" s="87"/>
    </row>
    <row r="712" spans="1:5" s="85" customFormat="1" ht="15" customHeight="1">
      <c r="A712" s="104">
        <v>2101504</v>
      </c>
      <c r="B712" s="105" t="s">
        <v>108</v>
      </c>
      <c r="C712" s="103"/>
      <c r="E712" s="87"/>
    </row>
    <row r="713" spans="1:5" s="85" customFormat="1" ht="15" customHeight="1">
      <c r="A713" s="104">
        <v>2101505</v>
      </c>
      <c r="B713" s="105" t="s">
        <v>581</v>
      </c>
      <c r="C713" s="103"/>
      <c r="E713" s="87"/>
    </row>
    <row r="714" spans="1:5" s="85" customFormat="1" ht="15" customHeight="1">
      <c r="A714" s="104">
        <v>2101506</v>
      </c>
      <c r="B714" s="105" t="s">
        <v>582</v>
      </c>
      <c r="C714" s="103"/>
      <c r="E714" s="87"/>
    </row>
    <row r="715" spans="1:5" s="85" customFormat="1" ht="15" customHeight="1">
      <c r="A715" s="104">
        <v>2101550</v>
      </c>
      <c r="B715" s="105" t="s">
        <v>76</v>
      </c>
      <c r="C715" s="103"/>
      <c r="E715" s="87"/>
    </row>
    <row r="716" spans="1:5" s="85" customFormat="1" ht="15" customHeight="1">
      <c r="A716" s="104">
        <v>2101599</v>
      </c>
      <c r="B716" s="105" t="s">
        <v>583</v>
      </c>
      <c r="C716" s="103"/>
      <c r="E716" s="87"/>
    </row>
    <row r="717" spans="1:5" s="85" customFormat="1" ht="15" customHeight="1">
      <c r="A717" s="104">
        <v>21016</v>
      </c>
      <c r="B717" s="105" t="s">
        <v>584</v>
      </c>
      <c r="C717" s="103">
        <f>SUM(C718)</f>
        <v>31</v>
      </c>
      <c r="E717" s="87"/>
    </row>
    <row r="718" spans="1:5" s="85" customFormat="1" ht="15" customHeight="1">
      <c r="A718" s="104">
        <v>2101601</v>
      </c>
      <c r="B718" s="105" t="s">
        <v>585</v>
      </c>
      <c r="C718" s="103">
        <v>31</v>
      </c>
      <c r="E718" s="87"/>
    </row>
    <row r="719" spans="1:5" s="85" customFormat="1" ht="15" customHeight="1">
      <c r="A719" s="104">
        <v>21099</v>
      </c>
      <c r="B719" s="105" t="s">
        <v>586</v>
      </c>
      <c r="C719" s="103">
        <f>SUM(C720)</f>
        <v>47</v>
      </c>
      <c r="E719" s="87"/>
    </row>
    <row r="720" spans="1:5" s="85" customFormat="1" ht="15" customHeight="1">
      <c r="A720" s="104">
        <v>2109999</v>
      </c>
      <c r="B720" s="105" t="s">
        <v>587</v>
      </c>
      <c r="C720" s="103">
        <v>47</v>
      </c>
      <c r="E720" s="87"/>
    </row>
    <row r="721" spans="1:256" s="86" customFormat="1" ht="15" customHeight="1">
      <c r="A721" s="104">
        <v>211</v>
      </c>
      <c r="B721" s="105" t="s">
        <v>588</v>
      </c>
      <c r="C721" s="103">
        <f>SUM(C722,C732,C736,C745,C752,C759,C765,C768,C773,C781,C792)</f>
        <v>1976</v>
      </c>
      <c r="D721" s="85">
        <v>1976</v>
      </c>
      <c r="E721" s="88">
        <f>D721-C721</f>
        <v>0</v>
      </c>
      <c r="F721" s="85"/>
      <c r="G721" s="85"/>
      <c r="H721" s="85"/>
      <c r="I721" s="85"/>
      <c r="J721" s="85"/>
      <c r="K721" s="85"/>
      <c r="L721" s="85"/>
      <c r="M721" s="85"/>
      <c r="N721" s="85"/>
      <c r="O721" s="85"/>
      <c r="P721" s="85"/>
      <c r="Q721" s="85"/>
      <c r="R721" s="85"/>
      <c r="S721" s="85"/>
      <c r="T721" s="85"/>
      <c r="U721" s="85"/>
      <c r="V721" s="85"/>
      <c r="W721" s="85"/>
      <c r="X721" s="85"/>
      <c r="Y721" s="85"/>
      <c r="Z721" s="85"/>
      <c r="AA721" s="85"/>
      <c r="AB721" s="85"/>
      <c r="AC721" s="85"/>
      <c r="AD721" s="85"/>
      <c r="AE721" s="85"/>
      <c r="AF721" s="85"/>
      <c r="AG721" s="85"/>
      <c r="AH721" s="85"/>
      <c r="AI721" s="85"/>
      <c r="AJ721" s="85"/>
      <c r="AK721" s="85"/>
      <c r="AL721" s="85"/>
      <c r="AM721" s="85"/>
      <c r="AN721" s="85"/>
      <c r="AO721" s="85"/>
      <c r="AP721" s="85"/>
      <c r="AQ721" s="85"/>
      <c r="AR721" s="85"/>
      <c r="AS721" s="85"/>
      <c r="AT721" s="85"/>
      <c r="AU721" s="85"/>
      <c r="AV721" s="85"/>
      <c r="AW721" s="85"/>
      <c r="AX721" s="85"/>
      <c r="AY721" s="85"/>
      <c r="AZ721" s="85"/>
      <c r="BA721" s="85"/>
      <c r="BB721" s="85"/>
      <c r="BC721" s="85"/>
      <c r="BD721" s="85"/>
      <c r="BE721" s="85"/>
      <c r="BF721" s="85"/>
      <c r="BG721" s="85"/>
      <c r="BH721" s="85"/>
      <c r="BI721" s="85"/>
      <c r="BJ721" s="85"/>
      <c r="BK721" s="85"/>
      <c r="BL721" s="85"/>
      <c r="BM721" s="85"/>
      <c r="BN721" s="85"/>
      <c r="BO721" s="85"/>
      <c r="BP721" s="85"/>
      <c r="BQ721" s="85"/>
      <c r="BR721" s="85"/>
      <c r="BS721" s="85"/>
      <c r="BT721" s="85"/>
      <c r="BU721" s="85"/>
      <c r="BV721" s="85"/>
      <c r="BW721" s="85"/>
      <c r="BX721" s="85"/>
      <c r="BY721" s="85"/>
      <c r="BZ721" s="85"/>
      <c r="CA721" s="85"/>
      <c r="CB721" s="85"/>
      <c r="CC721" s="85"/>
      <c r="CD721" s="85"/>
      <c r="CE721" s="85"/>
      <c r="CF721" s="85"/>
      <c r="CG721" s="85"/>
      <c r="CH721" s="85"/>
      <c r="CI721" s="85"/>
      <c r="CJ721" s="85"/>
      <c r="CK721" s="85"/>
      <c r="CL721" s="85"/>
      <c r="CM721" s="85"/>
      <c r="CN721" s="85"/>
      <c r="CO721" s="85"/>
      <c r="CP721" s="85"/>
      <c r="CQ721" s="85"/>
      <c r="CR721" s="85"/>
      <c r="CS721" s="85"/>
      <c r="CT721" s="85"/>
      <c r="CU721" s="85"/>
      <c r="CV721" s="85"/>
      <c r="CW721" s="85"/>
      <c r="CX721" s="85"/>
      <c r="CY721" s="85"/>
      <c r="CZ721" s="85"/>
      <c r="DA721" s="85"/>
      <c r="DB721" s="85"/>
      <c r="DC721" s="85"/>
      <c r="DD721" s="85"/>
      <c r="DE721" s="85"/>
      <c r="DF721" s="85"/>
      <c r="DG721" s="85"/>
      <c r="DH721" s="85"/>
      <c r="DI721" s="85"/>
      <c r="DJ721" s="85"/>
      <c r="DK721" s="85"/>
      <c r="DL721" s="85"/>
      <c r="DM721" s="85"/>
      <c r="DN721" s="85"/>
      <c r="DO721" s="85"/>
      <c r="DP721" s="85"/>
      <c r="DQ721" s="85"/>
      <c r="DR721" s="85"/>
      <c r="DS721" s="85"/>
      <c r="DT721" s="85"/>
      <c r="DU721" s="85"/>
      <c r="DV721" s="85"/>
      <c r="DW721" s="85"/>
      <c r="DX721" s="85"/>
      <c r="DY721" s="85"/>
      <c r="DZ721" s="85"/>
      <c r="EA721" s="85"/>
      <c r="EB721" s="85"/>
      <c r="EC721" s="85"/>
      <c r="ED721" s="85"/>
      <c r="EE721" s="85"/>
      <c r="EF721" s="85"/>
      <c r="EG721" s="85"/>
      <c r="EH721" s="85"/>
      <c r="EI721" s="85"/>
      <c r="EJ721" s="85"/>
      <c r="EK721" s="85"/>
      <c r="EL721" s="85"/>
      <c r="EM721" s="85"/>
      <c r="EN721" s="85"/>
      <c r="EO721" s="85"/>
      <c r="EP721" s="85"/>
      <c r="EQ721" s="85"/>
      <c r="ER721" s="85"/>
      <c r="ES721" s="85"/>
      <c r="ET721" s="85"/>
      <c r="EU721" s="85"/>
      <c r="EV721" s="85"/>
      <c r="EW721" s="85"/>
      <c r="EX721" s="85"/>
      <c r="EY721" s="85"/>
      <c r="EZ721" s="85"/>
      <c r="FA721" s="85"/>
      <c r="FB721" s="85"/>
      <c r="FC721" s="85"/>
      <c r="FD721" s="85"/>
      <c r="FE721" s="85"/>
      <c r="FF721" s="85"/>
      <c r="FG721" s="85"/>
      <c r="FH721" s="85"/>
      <c r="FI721" s="85"/>
      <c r="FJ721" s="85"/>
      <c r="FK721" s="85"/>
      <c r="FL721" s="85"/>
      <c r="FM721" s="85"/>
      <c r="FN721" s="85"/>
      <c r="FO721" s="85"/>
      <c r="FP721" s="85"/>
      <c r="FQ721" s="85"/>
      <c r="FR721" s="85"/>
      <c r="FS721" s="85"/>
      <c r="FT721" s="85"/>
      <c r="FU721" s="85"/>
      <c r="FV721" s="85"/>
      <c r="FW721" s="85"/>
      <c r="FX721" s="85"/>
      <c r="FY721" s="85"/>
      <c r="FZ721" s="85"/>
      <c r="GA721" s="85"/>
      <c r="GB721" s="85"/>
      <c r="GC721" s="85"/>
      <c r="GD721" s="85"/>
      <c r="GE721" s="85"/>
      <c r="GF721" s="85"/>
      <c r="GG721" s="85"/>
      <c r="GH721" s="85"/>
      <c r="GI721" s="85"/>
      <c r="GJ721" s="85"/>
      <c r="GK721" s="85"/>
      <c r="GL721" s="85"/>
      <c r="GM721" s="85"/>
      <c r="GN721" s="85"/>
      <c r="GO721" s="85"/>
      <c r="GP721" s="85"/>
      <c r="GQ721" s="85"/>
      <c r="GR721" s="85"/>
      <c r="GS721" s="85"/>
      <c r="GT721" s="85"/>
      <c r="GU721" s="85"/>
      <c r="GV721" s="85"/>
      <c r="GW721" s="85"/>
      <c r="GX721" s="85"/>
      <c r="GY721" s="85"/>
      <c r="GZ721" s="85"/>
      <c r="HA721" s="85"/>
      <c r="HB721" s="85"/>
      <c r="HC721" s="85"/>
      <c r="HD721" s="85"/>
      <c r="HE721" s="85"/>
      <c r="HF721" s="85"/>
      <c r="HG721" s="85"/>
      <c r="HH721" s="85"/>
      <c r="HI721" s="85"/>
      <c r="HJ721" s="85"/>
      <c r="HK721" s="85"/>
      <c r="HL721" s="85"/>
      <c r="HM721" s="85"/>
      <c r="HN721" s="85"/>
      <c r="HO721" s="85"/>
      <c r="HP721" s="85"/>
      <c r="HQ721" s="85"/>
      <c r="HR721" s="85"/>
      <c r="HS721" s="85"/>
      <c r="HT721" s="85"/>
      <c r="HU721" s="85"/>
      <c r="HV721" s="85"/>
      <c r="HW721" s="85"/>
      <c r="HX721" s="85"/>
      <c r="HY721" s="85"/>
      <c r="HZ721" s="85"/>
      <c r="IA721" s="85"/>
      <c r="IB721" s="85"/>
      <c r="IC721" s="85"/>
      <c r="ID721" s="85"/>
      <c r="IE721" s="85"/>
      <c r="IF721" s="85"/>
      <c r="IG721" s="85"/>
      <c r="IH721" s="85"/>
      <c r="II721" s="85"/>
      <c r="IJ721" s="85"/>
      <c r="IK721" s="85"/>
      <c r="IL721" s="85"/>
      <c r="IM721" s="85"/>
      <c r="IN721" s="85"/>
      <c r="IO721" s="85"/>
      <c r="IP721" s="85"/>
      <c r="IQ721" s="85"/>
      <c r="IR721" s="85"/>
      <c r="IS721" s="85"/>
      <c r="IT721" s="85"/>
      <c r="IU721" s="85"/>
      <c r="IV721" s="85"/>
    </row>
    <row r="722" spans="1:256" s="86" customFormat="1" ht="15" customHeight="1">
      <c r="A722" s="104">
        <v>21101</v>
      </c>
      <c r="B722" s="105" t="s">
        <v>589</v>
      </c>
      <c r="C722" s="103">
        <f>SUM(C723:C731)</f>
        <v>1675</v>
      </c>
      <c r="D722" s="85"/>
      <c r="E722" s="88"/>
      <c r="F722" s="85"/>
      <c r="G722" s="85"/>
      <c r="H722" s="85"/>
      <c r="I722" s="85"/>
      <c r="J722" s="85"/>
      <c r="K722" s="85"/>
      <c r="L722" s="85"/>
      <c r="M722" s="85"/>
      <c r="N722" s="85"/>
      <c r="O722" s="85"/>
      <c r="P722" s="85"/>
      <c r="Q722" s="85"/>
      <c r="R722" s="85"/>
      <c r="S722" s="85"/>
      <c r="T722" s="85"/>
      <c r="U722" s="85"/>
      <c r="V722" s="85"/>
      <c r="W722" s="85"/>
      <c r="X722" s="85"/>
      <c r="Y722" s="85"/>
      <c r="Z722" s="85"/>
      <c r="AA722" s="85"/>
      <c r="AB722" s="85"/>
      <c r="AC722" s="85"/>
      <c r="AD722" s="85"/>
      <c r="AE722" s="85"/>
      <c r="AF722" s="85"/>
      <c r="AG722" s="85"/>
      <c r="AH722" s="85"/>
      <c r="AI722" s="85"/>
      <c r="AJ722" s="85"/>
      <c r="AK722" s="85"/>
      <c r="AL722" s="85"/>
      <c r="AM722" s="85"/>
      <c r="AN722" s="85"/>
      <c r="AO722" s="85"/>
      <c r="AP722" s="85"/>
      <c r="AQ722" s="85"/>
      <c r="AR722" s="85"/>
      <c r="AS722" s="85"/>
      <c r="AT722" s="85"/>
      <c r="AU722" s="85"/>
      <c r="AV722" s="85"/>
      <c r="AW722" s="85"/>
      <c r="AX722" s="85"/>
      <c r="AY722" s="85"/>
      <c r="AZ722" s="85"/>
      <c r="BA722" s="85"/>
      <c r="BB722" s="85"/>
      <c r="BC722" s="85"/>
      <c r="BD722" s="85"/>
      <c r="BE722" s="85"/>
      <c r="BF722" s="85"/>
      <c r="BG722" s="85"/>
      <c r="BH722" s="85"/>
      <c r="BI722" s="85"/>
      <c r="BJ722" s="85"/>
      <c r="BK722" s="85"/>
      <c r="BL722" s="85"/>
      <c r="BM722" s="85"/>
      <c r="BN722" s="85"/>
      <c r="BO722" s="85"/>
      <c r="BP722" s="85"/>
      <c r="BQ722" s="85"/>
      <c r="BR722" s="85"/>
      <c r="BS722" s="85"/>
      <c r="BT722" s="85"/>
      <c r="BU722" s="85"/>
      <c r="BV722" s="85"/>
      <c r="BW722" s="85"/>
      <c r="BX722" s="85"/>
      <c r="BY722" s="85"/>
      <c r="BZ722" s="85"/>
      <c r="CA722" s="85"/>
      <c r="CB722" s="85"/>
      <c r="CC722" s="85"/>
      <c r="CD722" s="85"/>
      <c r="CE722" s="85"/>
      <c r="CF722" s="85"/>
      <c r="CG722" s="85"/>
      <c r="CH722" s="85"/>
      <c r="CI722" s="85"/>
      <c r="CJ722" s="85"/>
      <c r="CK722" s="85"/>
      <c r="CL722" s="85"/>
      <c r="CM722" s="85"/>
      <c r="CN722" s="85"/>
      <c r="CO722" s="85"/>
      <c r="CP722" s="85"/>
      <c r="CQ722" s="85"/>
      <c r="CR722" s="85"/>
      <c r="CS722" s="85"/>
      <c r="CT722" s="85"/>
      <c r="CU722" s="85"/>
      <c r="CV722" s="85"/>
      <c r="CW722" s="85"/>
      <c r="CX722" s="85"/>
      <c r="CY722" s="85"/>
      <c r="CZ722" s="85"/>
      <c r="DA722" s="85"/>
      <c r="DB722" s="85"/>
      <c r="DC722" s="85"/>
      <c r="DD722" s="85"/>
      <c r="DE722" s="85"/>
      <c r="DF722" s="85"/>
      <c r="DG722" s="85"/>
      <c r="DH722" s="85"/>
      <c r="DI722" s="85"/>
      <c r="DJ722" s="85"/>
      <c r="DK722" s="85"/>
      <c r="DL722" s="85"/>
      <c r="DM722" s="85"/>
      <c r="DN722" s="85"/>
      <c r="DO722" s="85"/>
      <c r="DP722" s="85"/>
      <c r="DQ722" s="85"/>
      <c r="DR722" s="85"/>
      <c r="DS722" s="85"/>
      <c r="DT722" s="85"/>
      <c r="DU722" s="85"/>
      <c r="DV722" s="85"/>
      <c r="DW722" s="85"/>
      <c r="DX722" s="85"/>
      <c r="DY722" s="85"/>
      <c r="DZ722" s="85"/>
      <c r="EA722" s="85"/>
      <c r="EB722" s="85"/>
      <c r="EC722" s="85"/>
      <c r="ED722" s="85"/>
      <c r="EE722" s="85"/>
      <c r="EF722" s="85"/>
      <c r="EG722" s="85"/>
      <c r="EH722" s="85"/>
      <c r="EI722" s="85"/>
      <c r="EJ722" s="85"/>
      <c r="EK722" s="85"/>
      <c r="EL722" s="85"/>
      <c r="EM722" s="85"/>
      <c r="EN722" s="85"/>
      <c r="EO722" s="85"/>
      <c r="EP722" s="85"/>
      <c r="EQ722" s="85"/>
      <c r="ER722" s="85"/>
      <c r="ES722" s="85"/>
      <c r="ET722" s="85"/>
      <c r="EU722" s="85"/>
      <c r="EV722" s="85"/>
      <c r="EW722" s="85"/>
      <c r="EX722" s="85"/>
      <c r="EY722" s="85"/>
      <c r="EZ722" s="85"/>
      <c r="FA722" s="85"/>
      <c r="FB722" s="85"/>
      <c r="FC722" s="85"/>
      <c r="FD722" s="85"/>
      <c r="FE722" s="85"/>
      <c r="FF722" s="85"/>
      <c r="FG722" s="85"/>
      <c r="FH722" s="85"/>
      <c r="FI722" s="85"/>
      <c r="FJ722" s="85"/>
      <c r="FK722" s="85"/>
      <c r="FL722" s="85"/>
      <c r="FM722" s="85"/>
      <c r="FN722" s="85"/>
      <c r="FO722" s="85"/>
      <c r="FP722" s="85"/>
      <c r="FQ722" s="85"/>
      <c r="FR722" s="85"/>
      <c r="FS722" s="85"/>
      <c r="FT722" s="85"/>
      <c r="FU722" s="85"/>
      <c r="FV722" s="85"/>
      <c r="FW722" s="85"/>
      <c r="FX722" s="85"/>
      <c r="FY722" s="85"/>
      <c r="FZ722" s="85"/>
      <c r="GA722" s="85"/>
      <c r="GB722" s="85"/>
      <c r="GC722" s="85"/>
      <c r="GD722" s="85"/>
      <c r="GE722" s="85"/>
      <c r="GF722" s="85"/>
      <c r="GG722" s="85"/>
      <c r="GH722" s="85"/>
      <c r="GI722" s="85"/>
      <c r="GJ722" s="85"/>
      <c r="GK722" s="85"/>
      <c r="GL722" s="85"/>
      <c r="GM722" s="85"/>
      <c r="GN722" s="85"/>
      <c r="GO722" s="85"/>
      <c r="GP722" s="85"/>
      <c r="GQ722" s="85"/>
      <c r="GR722" s="85"/>
      <c r="GS722" s="85"/>
      <c r="GT722" s="85"/>
      <c r="GU722" s="85"/>
      <c r="GV722" s="85"/>
      <c r="GW722" s="85"/>
      <c r="GX722" s="85"/>
      <c r="GY722" s="85"/>
      <c r="GZ722" s="85"/>
      <c r="HA722" s="85"/>
      <c r="HB722" s="85"/>
      <c r="HC722" s="85"/>
      <c r="HD722" s="85"/>
      <c r="HE722" s="85"/>
      <c r="HF722" s="85"/>
      <c r="HG722" s="85"/>
      <c r="HH722" s="85"/>
      <c r="HI722" s="85"/>
      <c r="HJ722" s="85"/>
      <c r="HK722" s="85"/>
      <c r="HL722" s="85"/>
      <c r="HM722" s="85"/>
      <c r="HN722" s="85"/>
      <c r="HO722" s="85"/>
      <c r="HP722" s="85"/>
      <c r="HQ722" s="85"/>
      <c r="HR722" s="85"/>
      <c r="HS722" s="85"/>
      <c r="HT722" s="85"/>
      <c r="HU722" s="85"/>
      <c r="HV722" s="85"/>
      <c r="HW722" s="85"/>
      <c r="HX722" s="85"/>
      <c r="HY722" s="85"/>
      <c r="HZ722" s="85"/>
      <c r="IA722" s="85"/>
      <c r="IB722" s="85"/>
      <c r="IC722" s="85"/>
      <c r="ID722" s="85"/>
      <c r="IE722" s="85"/>
      <c r="IF722" s="85"/>
      <c r="IG722" s="85"/>
      <c r="IH722" s="85"/>
      <c r="II722" s="85"/>
      <c r="IJ722" s="85"/>
      <c r="IK722" s="85"/>
      <c r="IL722" s="85"/>
      <c r="IM722" s="85"/>
      <c r="IN722" s="85"/>
      <c r="IO722" s="85"/>
      <c r="IP722" s="85"/>
      <c r="IQ722" s="85"/>
      <c r="IR722" s="85"/>
      <c r="IS722" s="85"/>
      <c r="IT722" s="85"/>
      <c r="IU722" s="85"/>
      <c r="IV722" s="85"/>
    </row>
    <row r="723" spans="1:256" s="86" customFormat="1" ht="15" customHeight="1">
      <c r="A723" s="104">
        <v>2110101</v>
      </c>
      <c r="B723" s="105" t="s">
        <v>67</v>
      </c>
      <c r="C723" s="103">
        <v>340</v>
      </c>
      <c r="D723" s="85"/>
      <c r="E723" s="88"/>
      <c r="F723" s="85"/>
      <c r="G723" s="85"/>
      <c r="H723" s="85"/>
      <c r="I723" s="85"/>
      <c r="J723" s="85"/>
      <c r="K723" s="85"/>
      <c r="L723" s="85"/>
      <c r="M723" s="85"/>
      <c r="N723" s="85"/>
      <c r="O723" s="85"/>
      <c r="P723" s="85"/>
      <c r="Q723" s="85"/>
      <c r="R723" s="85"/>
      <c r="S723" s="85"/>
      <c r="T723" s="85"/>
      <c r="U723" s="85"/>
      <c r="V723" s="85"/>
      <c r="W723" s="85"/>
      <c r="X723" s="85"/>
      <c r="Y723" s="85"/>
      <c r="Z723" s="85"/>
      <c r="AA723" s="85"/>
      <c r="AB723" s="85"/>
      <c r="AC723" s="85"/>
      <c r="AD723" s="85"/>
      <c r="AE723" s="85"/>
      <c r="AF723" s="85"/>
      <c r="AG723" s="85"/>
      <c r="AH723" s="85"/>
      <c r="AI723" s="85"/>
      <c r="AJ723" s="85"/>
      <c r="AK723" s="85"/>
      <c r="AL723" s="85"/>
      <c r="AM723" s="85"/>
      <c r="AN723" s="85"/>
      <c r="AO723" s="85"/>
      <c r="AP723" s="85"/>
      <c r="AQ723" s="85"/>
      <c r="AR723" s="85"/>
      <c r="AS723" s="85"/>
      <c r="AT723" s="85"/>
      <c r="AU723" s="85"/>
      <c r="AV723" s="85"/>
      <c r="AW723" s="85"/>
      <c r="AX723" s="85"/>
      <c r="AY723" s="85"/>
      <c r="AZ723" s="85"/>
      <c r="BA723" s="85"/>
      <c r="BB723" s="85"/>
      <c r="BC723" s="85"/>
      <c r="BD723" s="85"/>
      <c r="BE723" s="85"/>
      <c r="BF723" s="85"/>
      <c r="BG723" s="85"/>
      <c r="BH723" s="85"/>
      <c r="BI723" s="85"/>
      <c r="BJ723" s="85"/>
      <c r="BK723" s="85"/>
      <c r="BL723" s="85"/>
      <c r="BM723" s="85"/>
      <c r="BN723" s="85"/>
      <c r="BO723" s="85"/>
      <c r="BP723" s="85"/>
      <c r="BQ723" s="85"/>
      <c r="BR723" s="85"/>
      <c r="BS723" s="85"/>
      <c r="BT723" s="85"/>
      <c r="BU723" s="85"/>
      <c r="BV723" s="85"/>
      <c r="BW723" s="85"/>
      <c r="BX723" s="85"/>
      <c r="BY723" s="85"/>
      <c r="BZ723" s="85"/>
      <c r="CA723" s="85"/>
      <c r="CB723" s="85"/>
      <c r="CC723" s="85"/>
      <c r="CD723" s="85"/>
      <c r="CE723" s="85"/>
      <c r="CF723" s="85"/>
      <c r="CG723" s="85"/>
      <c r="CH723" s="85"/>
      <c r="CI723" s="85"/>
      <c r="CJ723" s="85"/>
      <c r="CK723" s="85"/>
      <c r="CL723" s="85"/>
      <c r="CM723" s="85"/>
      <c r="CN723" s="85"/>
      <c r="CO723" s="85"/>
      <c r="CP723" s="85"/>
      <c r="CQ723" s="85"/>
      <c r="CR723" s="85"/>
      <c r="CS723" s="85"/>
      <c r="CT723" s="85"/>
      <c r="CU723" s="85"/>
      <c r="CV723" s="85"/>
      <c r="CW723" s="85"/>
      <c r="CX723" s="85"/>
      <c r="CY723" s="85"/>
      <c r="CZ723" s="85"/>
      <c r="DA723" s="85"/>
      <c r="DB723" s="85"/>
      <c r="DC723" s="85"/>
      <c r="DD723" s="85"/>
      <c r="DE723" s="85"/>
      <c r="DF723" s="85"/>
      <c r="DG723" s="85"/>
      <c r="DH723" s="85"/>
      <c r="DI723" s="85"/>
      <c r="DJ723" s="85"/>
      <c r="DK723" s="85"/>
      <c r="DL723" s="85"/>
      <c r="DM723" s="85"/>
      <c r="DN723" s="85"/>
      <c r="DO723" s="85"/>
      <c r="DP723" s="85"/>
      <c r="DQ723" s="85"/>
      <c r="DR723" s="85"/>
      <c r="DS723" s="85"/>
      <c r="DT723" s="85"/>
      <c r="DU723" s="85"/>
      <c r="DV723" s="85"/>
      <c r="DW723" s="85"/>
      <c r="DX723" s="85"/>
      <c r="DY723" s="85"/>
      <c r="DZ723" s="85"/>
      <c r="EA723" s="85"/>
      <c r="EB723" s="85"/>
      <c r="EC723" s="85"/>
      <c r="ED723" s="85"/>
      <c r="EE723" s="85"/>
      <c r="EF723" s="85"/>
      <c r="EG723" s="85"/>
      <c r="EH723" s="85"/>
      <c r="EI723" s="85"/>
      <c r="EJ723" s="85"/>
      <c r="EK723" s="85"/>
      <c r="EL723" s="85"/>
      <c r="EM723" s="85"/>
      <c r="EN723" s="85"/>
      <c r="EO723" s="85"/>
      <c r="EP723" s="85"/>
      <c r="EQ723" s="85"/>
      <c r="ER723" s="85"/>
      <c r="ES723" s="85"/>
      <c r="ET723" s="85"/>
      <c r="EU723" s="85"/>
      <c r="EV723" s="85"/>
      <c r="EW723" s="85"/>
      <c r="EX723" s="85"/>
      <c r="EY723" s="85"/>
      <c r="EZ723" s="85"/>
      <c r="FA723" s="85"/>
      <c r="FB723" s="85"/>
      <c r="FC723" s="85"/>
      <c r="FD723" s="85"/>
      <c r="FE723" s="85"/>
      <c r="FF723" s="85"/>
      <c r="FG723" s="85"/>
      <c r="FH723" s="85"/>
      <c r="FI723" s="85"/>
      <c r="FJ723" s="85"/>
      <c r="FK723" s="85"/>
      <c r="FL723" s="85"/>
      <c r="FM723" s="85"/>
      <c r="FN723" s="85"/>
      <c r="FO723" s="85"/>
      <c r="FP723" s="85"/>
      <c r="FQ723" s="85"/>
      <c r="FR723" s="85"/>
      <c r="FS723" s="85"/>
      <c r="FT723" s="85"/>
      <c r="FU723" s="85"/>
      <c r="FV723" s="85"/>
      <c r="FW723" s="85"/>
      <c r="FX723" s="85"/>
      <c r="FY723" s="85"/>
      <c r="FZ723" s="85"/>
      <c r="GA723" s="85"/>
      <c r="GB723" s="85"/>
      <c r="GC723" s="85"/>
      <c r="GD723" s="85"/>
      <c r="GE723" s="85"/>
      <c r="GF723" s="85"/>
      <c r="GG723" s="85"/>
      <c r="GH723" s="85"/>
      <c r="GI723" s="85"/>
      <c r="GJ723" s="85"/>
      <c r="GK723" s="85"/>
      <c r="GL723" s="85"/>
      <c r="GM723" s="85"/>
      <c r="GN723" s="85"/>
      <c r="GO723" s="85"/>
      <c r="GP723" s="85"/>
      <c r="GQ723" s="85"/>
      <c r="GR723" s="85"/>
      <c r="GS723" s="85"/>
      <c r="GT723" s="85"/>
      <c r="GU723" s="85"/>
      <c r="GV723" s="85"/>
      <c r="GW723" s="85"/>
      <c r="GX723" s="85"/>
      <c r="GY723" s="85"/>
      <c r="GZ723" s="85"/>
      <c r="HA723" s="85"/>
      <c r="HB723" s="85"/>
      <c r="HC723" s="85"/>
      <c r="HD723" s="85"/>
      <c r="HE723" s="85"/>
      <c r="HF723" s="85"/>
      <c r="HG723" s="85"/>
      <c r="HH723" s="85"/>
      <c r="HI723" s="85"/>
      <c r="HJ723" s="85"/>
      <c r="HK723" s="85"/>
      <c r="HL723" s="85"/>
      <c r="HM723" s="85"/>
      <c r="HN723" s="85"/>
      <c r="HO723" s="85"/>
      <c r="HP723" s="85"/>
      <c r="HQ723" s="85"/>
      <c r="HR723" s="85"/>
      <c r="HS723" s="85"/>
      <c r="HT723" s="85"/>
      <c r="HU723" s="85"/>
      <c r="HV723" s="85"/>
      <c r="HW723" s="85"/>
      <c r="HX723" s="85"/>
      <c r="HY723" s="85"/>
      <c r="HZ723" s="85"/>
      <c r="IA723" s="85"/>
      <c r="IB723" s="85"/>
      <c r="IC723" s="85"/>
      <c r="ID723" s="85"/>
      <c r="IE723" s="85"/>
      <c r="IF723" s="85"/>
      <c r="IG723" s="85"/>
      <c r="IH723" s="85"/>
      <c r="II723" s="85"/>
      <c r="IJ723" s="85"/>
      <c r="IK723" s="85"/>
      <c r="IL723" s="85"/>
      <c r="IM723" s="85"/>
      <c r="IN723" s="85"/>
      <c r="IO723" s="85"/>
      <c r="IP723" s="85"/>
      <c r="IQ723" s="85"/>
      <c r="IR723" s="85"/>
      <c r="IS723" s="85"/>
      <c r="IT723" s="85"/>
      <c r="IU723" s="85"/>
      <c r="IV723" s="85"/>
    </row>
    <row r="724" spans="1:256" s="86" customFormat="1" ht="15" customHeight="1">
      <c r="A724" s="104">
        <v>2110102</v>
      </c>
      <c r="B724" s="105" t="s">
        <v>68</v>
      </c>
      <c r="C724" s="103">
        <v>18</v>
      </c>
      <c r="D724" s="85"/>
      <c r="E724" s="88"/>
      <c r="F724" s="85"/>
      <c r="G724" s="85"/>
      <c r="H724" s="85"/>
      <c r="I724" s="85"/>
      <c r="J724" s="85"/>
      <c r="K724" s="85"/>
      <c r="L724" s="85"/>
      <c r="M724" s="85"/>
      <c r="N724" s="85"/>
      <c r="O724" s="85"/>
      <c r="P724" s="85"/>
      <c r="Q724" s="85"/>
      <c r="R724" s="85"/>
      <c r="S724" s="85"/>
      <c r="T724" s="85"/>
      <c r="U724" s="85"/>
      <c r="V724" s="85"/>
      <c r="W724" s="85"/>
      <c r="X724" s="85"/>
      <c r="Y724" s="85"/>
      <c r="Z724" s="85"/>
      <c r="AA724" s="85"/>
      <c r="AB724" s="85"/>
      <c r="AC724" s="85"/>
      <c r="AD724" s="85"/>
      <c r="AE724" s="85"/>
      <c r="AF724" s="85"/>
      <c r="AG724" s="85"/>
      <c r="AH724" s="85"/>
      <c r="AI724" s="85"/>
      <c r="AJ724" s="85"/>
      <c r="AK724" s="85"/>
      <c r="AL724" s="85"/>
      <c r="AM724" s="85"/>
      <c r="AN724" s="85"/>
      <c r="AO724" s="85"/>
      <c r="AP724" s="85"/>
      <c r="AQ724" s="85"/>
      <c r="AR724" s="85"/>
      <c r="AS724" s="85"/>
      <c r="AT724" s="85"/>
      <c r="AU724" s="85"/>
      <c r="AV724" s="85"/>
      <c r="AW724" s="85"/>
      <c r="AX724" s="85"/>
      <c r="AY724" s="85"/>
      <c r="AZ724" s="85"/>
      <c r="BA724" s="85"/>
      <c r="BB724" s="85"/>
      <c r="BC724" s="85"/>
      <c r="BD724" s="85"/>
      <c r="BE724" s="85"/>
      <c r="BF724" s="85"/>
      <c r="BG724" s="85"/>
      <c r="BH724" s="85"/>
      <c r="BI724" s="85"/>
      <c r="BJ724" s="85"/>
      <c r="BK724" s="85"/>
      <c r="BL724" s="85"/>
      <c r="BM724" s="85"/>
      <c r="BN724" s="85"/>
      <c r="BO724" s="85"/>
      <c r="BP724" s="85"/>
      <c r="BQ724" s="85"/>
      <c r="BR724" s="85"/>
      <c r="BS724" s="85"/>
      <c r="BT724" s="85"/>
      <c r="BU724" s="85"/>
      <c r="BV724" s="85"/>
      <c r="BW724" s="85"/>
      <c r="BX724" s="85"/>
      <c r="BY724" s="85"/>
      <c r="BZ724" s="85"/>
      <c r="CA724" s="85"/>
      <c r="CB724" s="85"/>
      <c r="CC724" s="85"/>
      <c r="CD724" s="85"/>
      <c r="CE724" s="85"/>
      <c r="CF724" s="85"/>
      <c r="CG724" s="85"/>
      <c r="CH724" s="85"/>
      <c r="CI724" s="85"/>
      <c r="CJ724" s="85"/>
      <c r="CK724" s="85"/>
      <c r="CL724" s="85"/>
      <c r="CM724" s="85"/>
      <c r="CN724" s="85"/>
      <c r="CO724" s="85"/>
      <c r="CP724" s="85"/>
      <c r="CQ724" s="85"/>
      <c r="CR724" s="85"/>
      <c r="CS724" s="85"/>
      <c r="CT724" s="85"/>
      <c r="CU724" s="85"/>
      <c r="CV724" s="85"/>
      <c r="CW724" s="85"/>
      <c r="CX724" s="85"/>
      <c r="CY724" s="85"/>
      <c r="CZ724" s="85"/>
      <c r="DA724" s="85"/>
      <c r="DB724" s="85"/>
      <c r="DC724" s="85"/>
      <c r="DD724" s="85"/>
      <c r="DE724" s="85"/>
      <c r="DF724" s="85"/>
      <c r="DG724" s="85"/>
      <c r="DH724" s="85"/>
      <c r="DI724" s="85"/>
      <c r="DJ724" s="85"/>
      <c r="DK724" s="85"/>
      <c r="DL724" s="85"/>
      <c r="DM724" s="85"/>
      <c r="DN724" s="85"/>
      <c r="DO724" s="85"/>
      <c r="DP724" s="85"/>
      <c r="DQ724" s="85"/>
      <c r="DR724" s="85"/>
      <c r="DS724" s="85"/>
      <c r="DT724" s="85"/>
      <c r="DU724" s="85"/>
      <c r="DV724" s="85"/>
      <c r="DW724" s="85"/>
      <c r="DX724" s="85"/>
      <c r="DY724" s="85"/>
      <c r="DZ724" s="85"/>
      <c r="EA724" s="85"/>
      <c r="EB724" s="85"/>
      <c r="EC724" s="85"/>
      <c r="ED724" s="85"/>
      <c r="EE724" s="85"/>
      <c r="EF724" s="85"/>
      <c r="EG724" s="85"/>
      <c r="EH724" s="85"/>
      <c r="EI724" s="85"/>
      <c r="EJ724" s="85"/>
      <c r="EK724" s="85"/>
      <c r="EL724" s="85"/>
      <c r="EM724" s="85"/>
      <c r="EN724" s="85"/>
      <c r="EO724" s="85"/>
      <c r="EP724" s="85"/>
      <c r="EQ724" s="85"/>
      <c r="ER724" s="85"/>
      <c r="ES724" s="85"/>
      <c r="ET724" s="85"/>
      <c r="EU724" s="85"/>
      <c r="EV724" s="85"/>
      <c r="EW724" s="85"/>
      <c r="EX724" s="85"/>
      <c r="EY724" s="85"/>
      <c r="EZ724" s="85"/>
      <c r="FA724" s="85"/>
      <c r="FB724" s="85"/>
      <c r="FC724" s="85"/>
      <c r="FD724" s="85"/>
      <c r="FE724" s="85"/>
      <c r="FF724" s="85"/>
      <c r="FG724" s="85"/>
      <c r="FH724" s="85"/>
      <c r="FI724" s="85"/>
      <c r="FJ724" s="85"/>
      <c r="FK724" s="85"/>
      <c r="FL724" s="85"/>
      <c r="FM724" s="85"/>
      <c r="FN724" s="85"/>
      <c r="FO724" s="85"/>
      <c r="FP724" s="85"/>
      <c r="FQ724" s="85"/>
      <c r="FR724" s="85"/>
      <c r="FS724" s="85"/>
      <c r="FT724" s="85"/>
      <c r="FU724" s="85"/>
      <c r="FV724" s="85"/>
      <c r="FW724" s="85"/>
      <c r="FX724" s="85"/>
      <c r="FY724" s="85"/>
      <c r="FZ724" s="85"/>
      <c r="GA724" s="85"/>
      <c r="GB724" s="85"/>
      <c r="GC724" s="85"/>
      <c r="GD724" s="85"/>
      <c r="GE724" s="85"/>
      <c r="GF724" s="85"/>
      <c r="GG724" s="85"/>
      <c r="GH724" s="85"/>
      <c r="GI724" s="85"/>
      <c r="GJ724" s="85"/>
      <c r="GK724" s="85"/>
      <c r="GL724" s="85"/>
      <c r="GM724" s="85"/>
      <c r="GN724" s="85"/>
      <c r="GO724" s="85"/>
      <c r="GP724" s="85"/>
      <c r="GQ724" s="85"/>
      <c r="GR724" s="85"/>
      <c r="GS724" s="85"/>
      <c r="GT724" s="85"/>
      <c r="GU724" s="85"/>
      <c r="GV724" s="85"/>
      <c r="GW724" s="85"/>
      <c r="GX724" s="85"/>
      <c r="GY724" s="85"/>
      <c r="GZ724" s="85"/>
      <c r="HA724" s="85"/>
      <c r="HB724" s="85"/>
      <c r="HC724" s="85"/>
      <c r="HD724" s="85"/>
      <c r="HE724" s="85"/>
      <c r="HF724" s="85"/>
      <c r="HG724" s="85"/>
      <c r="HH724" s="85"/>
      <c r="HI724" s="85"/>
      <c r="HJ724" s="85"/>
      <c r="HK724" s="85"/>
      <c r="HL724" s="85"/>
      <c r="HM724" s="85"/>
      <c r="HN724" s="85"/>
      <c r="HO724" s="85"/>
      <c r="HP724" s="85"/>
      <c r="HQ724" s="85"/>
      <c r="HR724" s="85"/>
      <c r="HS724" s="85"/>
      <c r="HT724" s="85"/>
      <c r="HU724" s="85"/>
      <c r="HV724" s="85"/>
      <c r="HW724" s="85"/>
      <c r="HX724" s="85"/>
      <c r="HY724" s="85"/>
      <c r="HZ724" s="85"/>
      <c r="IA724" s="85"/>
      <c r="IB724" s="85"/>
      <c r="IC724" s="85"/>
      <c r="ID724" s="85"/>
      <c r="IE724" s="85"/>
      <c r="IF724" s="85"/>
      <c r="IG724" s="85"/>
      <c r="IH724" s="85"/>
      <c r="II724" s="85"/>
      <c r="IJ724" s="85"/>
      <c r="IK724" s="85"/>
      <c r="IL724" s="85"/>
      <c r="IM724" s="85"/>
      <c r="IN724" s="85"/>
      <c r="IO724" s="85"/>
      <c r="IP724" s="85"/>
      <c r="IQ724" s="85"/>
      <c r="IR724" s="85"/>
      <c r="IS724" s="85"/>
      <c r="IT724" s="85"/>
      <c r="IU724" s="85"/>
      <c r="IV724" s="85"/>
    </row>
    <row r="725" spans="1:5" s="85" customFormat="1" ht="15" customHeight="1">
      <c r="A725" s="104">
        <v>2110103</v>
      </c>
      <c r="B725" s="105" t="s">
        <v>69</v>
      </c>
      <c r="C725" s="103"/>
      <c r="E725" s="87"/>
    </row>
    <row r="726" spans="1:256" s="86" customFormat="1" ht="15" customHeight="1">
      <c r="A726" s="104">
        <v>2110104</v>
      </c>
      <c r="B726" s="105" t="s">
        <v>590</v>
      </c>
      <c r="C726" s="103"/>
      <c r="D726" s="85"/>
      <c r="E726" s="88"/>
      <c r="F726" s="85"/>
      <c r="G726" s="85"/>
      <c r="H726" s="85"/>
      <c r="I726" s="85"/>
      <c r="J726" s="85"/>
      <c r="K726" s="85"/>
      <c r="L726" s="85"/>
      <c r="M726" s="85"/>
      <c r="N726" s="85"/>
      <c r="O726" s="85"/>
      <c r="P726" s="85"/>
      <c r="Q726" s="85"/>
      <c r="R726" s="85"/>
      <c r="S726" s="85"/>
      <c r="T726" s="85"/>
      <c r="U726" s="85"/>
      <c r="V726" s="85"/>
      <c r="W726" s="85"/>
      <c r="X726" s="85"/>
      <c r="Y726" s="85"/>
      <c r="Z726" s="85"/>
      <c r="AA726" s="85"/>
      <c r="AB726" s="85"/>
      <c r="AC726" s="85"/>
      <c r="AD726" s="85"/>
      <c r="AE726" s="85"/>
      <c r="AF726" s="85"/>
      <c r="AG726" s="85"/>
      <c r="AH726" s="85"/>
      <c r="AI726" s="85"/>
      <c r="AJ726" s="85"/>
      <c r="AK726" s="85"/>
      <c r="AL726" s="85"/>
      <c r="AM726" s="85"/>
      <c r="AN726" s="85"/>
      <c r="AO726" s="85"/>
      <c r="AP726" s="85"/>
      <c r="AQ726" s="85"/>
      <c r="AR726" s="85"/>
      <c r="AS726" s="85"/>
      <c r="AT726" s="85"/>
      <c r="AU726" s="85"/>
      <c r="AV726" s="85"/>
      <c r="AW726" s="85"/>
      <c r="AX726" s="85"/>
      <c r="AY726" s="85"/>
      <c r="AZ726" s="85"/>
      <c r="BA726" s="85"/>
      <c r="BB726" s="85"/>
      <c r="BC726" s="85"/>
      <c r="BD726" s="85"/>
      <c r="BE726" s="85"/>
      <c r="BF726" s="85"/>
      <c r="BG726" s="85"/>
      <c r="BH726" s="85"/>
      <c r="BI726" s="85"/>
      <c r="BJ726" s="85"/>
      <c r="BK726" s="85"/>
      <c r="BL726" s="85"/>
      <c r="BM726" s="85"/>
      <c r="BN726" s="85"/>
      <c r="BO726" s="85"/>
      <c r="BP726" s="85"/>
      <c r="BQ726" s="85"/>
      <c r="BR726" s="85"/>
      <c r="BS726" s="85"/>
      <c r="BT726" s="85"/>
      <c r="BU726" s="85"/>
      <c r="BV726" s="85"/>
      <c r="BW726" s="85"/>
      <c r="BX726" s="85"/>
      <c r="BY726" s="85"/>
      <c r="BZ726" s="85"/>
      <c r="CA726" s="85"/>
      <c r="CB726" s="85"/>
      <c r="CC726" s="85"/>
      <c r="CD726" s="85"/>
      <c r="CE726" s="85"/>
      <c r="CF726" s="85"/>
      <c r="CG726" s="85"/>
      <c r="CH726" s="85"/>
      <c r="CI726" s="85"/>
      <c r="CJ726" s="85"/>
      <c r="CK726" s="85"/>
      <c r="CL726" s="85"/>
      <c r="CM726" s="85"/>
      <c r="CN726" s="85"/>
      <c r="CO726" s="85"/>
      <c r="CP726" s="85"/>
      <c r="CQ726" s="85"/>
      <c r="CR726" s="85"/>
      <c r="CS726" s="85"/>
      <c r="CT726" s="85"/>
      <c r="CU726" s="85"/>
      <c r="CV726" s="85"/>
      <c r="CW726" s="85"/>
      <c r="CX726" s="85"/>
      <c r="CY726" s="85"/>
      <c r="CZ726" s="85"/>
      <c r="DA726" s="85"/>
      <c r="DB726" s="85"/>
      <c r="DC726" s="85"/>
      <c r="DD726" s="85"/>
      <c r="DE726" s="85"/>
      <c r="DF726" s="85"/>
      <c r="DG726" s="85"/>
      <c r="DH726" s="85"/>
      <c r="DI726" s="85"/>
      <c r="DJ726" s="85"/>
      <c r="DK726" s="85"/>
      <c r="DL726" s="85"/>
      <c r="DM726" s="85"/>
      <c r="DN726" s="85"/>
      <c r="DO726" s="85"/>
      <c r="DP726" s="85"/>
      <c r="DQ726" s="85"/>
      <c r="DR726" s="85"/>
      <c r="DS726" s="85"/>
      <c r="DT726" s="85"/>
      <c r="DU726" s="85"/>
      <c r="DV726" s="85"/>
      <c r="DW726" s="85"/>
      <c r="DX726" s="85"/>
      <c r="DY726" s="85"/>
      <c r="DZ726" s="85"/>
      <c r="EA726" s="85"/>
      <c r="EB726" s="85"/>
      <c r="EC726" s="85"/>
      <c r="ED726" s="85"/>
      <c r="EE726" s="85"/>
      <c r="EF726" s="85"/>
      <c r="EG726" s="85"/>
      <c r="EH726" s="85"/>
      <c r="EI726" s="85"/>
      <c r="EJ726" s="85"/>
      <c r="EK726" s="85"/>
      <c r="EL726" s="85"/>
      <c r="EM726" s="85"/>
      <c r="EN726" s="85"/>
      <c r="EO726" s="85"/>
      <c r="EP726" s="85"/>
      <c r="EQ726" s="85"/>
      <c r="ER726" s="85"/>
      <c r="ES726" s="85"/>
      <c r="ET726" s="85"/>
      <c r="EU726" s="85"/>
      <c r="EV726" s="85"/>
      <c r="EW726" s="85"/>
      <c r="EX726" s="85"/>
      <c r="EY726" s="85"/>
      <c r="EZ726" s="85"/>
      <c r="FA726" s="85"/>
      <c r="FB726" s="85"/>
      <c r="FC726" s="85"/>
      <c r="FD726" s="85"/>
      <c r="FE726" s="85"/>
      <c r="FF726" s="85"/>
      <c r="FG726" s="85"/>
      <c r="FH726" s="85"/>
      <c r="FI726" s="85"/>
      <c r="FJ726" s="85"/>
      <c r="FK726" s="85"/>
      <c r="FL726" s="85"/>
      <c r="FM726" s="85"/>
      <c r="FN726" s="85"/>
      <c r="FO726" s="85"/>
      <c r="FP726" s="85"/>
      <c r="FQ726" s="85"/>
      <c r="FR726" s="85"/>
      <c r="FS726" s="85"/>
      <c r="FT726" s="85"/>
      <c r="FU726" s="85"/>
      <c r="FV726" s="85"/>
      <c r="FW726" s="85"/>
      <c r="FX726" s="85"/>
      <c r="FY726" s="85"/>
      <c r="FZ726" s="85"/>
      <c r="GA726" s="85"/>
      <c r="GB726" s="85"/>
      <c r="GC726" s="85"/>
      <c r="GD726" s="85"/>
      <c r="GE726" s="85"/>
      <c r="GF726" s="85"/>
      <c r="GG726" s="85"/>
      <c r="GH726" s="85"/>
      <c r="GI726" s="85"/>
      <c r="GJ726" s="85"/>
      <c r="GK726" s="85"/>
      <c r="GL726" s="85"/>
      <c r="GM726" s="85"/>
      <c r="GN726" s="85"/>
      <c r="GO726" s="85"/>
      <c r="GP726" s="85"/>
      <c r="GQ726" s="85"/>
      <c r="GR726" s="85"/>
      <c r="GS726" s="85"/>
      <c r="GT726" s="85"/>
      <c r="GU726" s="85"/>
      <c r="GV726" s="85"/>
      <c r="GW726" s="85"/>
      <c r="GX726" s="85"/>
      <c r="GY726" s="85"/>
      <c r="GZ726" s="85"/>
      <c r="HA726" s="85"/>
      <c r="HB726" s="85"/>
      <c r="HC726" s="85"/>
      <c r="HD726" s="85"/>
      <c r="HE726" s="85"/>
      <c r="HF726" s="85"/>
      <c r="HG726" s="85"/>
      <c r="HH726" s="85"/>
      <c r="HI726" s="85"/>
      <c r="HJ726" s="85"/>
      <c r="HK726" s="85"/>
      <c r="HL726" s="85"/>
      <c r="HM726" s="85"/>
      <c r="HN726" s="85"/>
      <c r="HO726" s="85"/>
      <c r="HP726" s="85"/>
      <c r="HQ726" s="85"/>
      <c r="HR726" s="85"/>
      <c r="HS726" s="85"/>
      <c r="HT726" s="85"/>
      <c r="HU726" s="85"/>
      <c r="HV726" s="85"/>
      <c r="HW726" s="85"/>
      <c r="HX726" s="85"/>
      <c r="HY726" s="85"/>
      <c r="HZ726" s="85"/>
      <c r="IA726" s="85"/>
      <c r="IB726" s="85"/>
      <c r="IC726" s="85"/>
      <c r="ID726" s="85"/>
      <c r="IE726" s="85"/>
      <c r="IF726" s="85"/>
      <c r="IG726" s="85"/>
      <c r="IH726" s="85"/>
      <c r="II726" s="85"/>
      <c r="IJ726" s="85"/>
      <c r="IK726" s="85"/>
      <c r="IL726" s="85"/>
      <c r="IM726" s="85"/>
      <c r="IN726" s="85"/>
      <c r="IO726" s="85"/>
      <c r="IP726" s="85"/>
      <c r="IQ726" s="85"/>
      <c r="IR726" s="85"/>
      <c r="IS726" s="85"/>
      <c r="IT726" s="85"/>
      <c r="IU726" s="85"/>
      <c r="IV726" s="85"/>
    </row>
    <row r="727" spans="1:5" s="85" customFormat="1" ht="15" customHeight="1">
      <c r="A727" s="104">
        <v>2110105</v>
      </c>
      <c r="B727" s="105" t="s">
        <v>591</v>
      </c>
      <c r="C727" s="103"/>
      <c r="E727" s="87"/>
    </row>
    <row r="728" spans="1:5" s="85" customFormat="1" ht="15" customHeight="1">
      <c r="A728" s="104">
        <v>2110106</v>
      </c>
      <c r="B728" s="105" t="s">
        <v>592</v>
      </c>
      <c r="C728" s="103"/>
      <c r="E728" s="87"/>
    </row>
    <row r="729" spans="1:5" s="85" customFormat="1" ht="15" customHeight="1">
      <c r="A729" s="104">
        <v>2110107</v>
      </c>
      <c r="B729" s="105" t="s">
        <v>593</v>
      </c>
      <c r="C729" s="103"/>
      <c r="E729" s="87"/>
    </row>
    <row r="730" spans="1:5" s="85" customFormat="1" ht="15" customHeight="1">
      <c r="A730" s="104">
        <v>2110108</v>
      </c>
      <c r="B730" s="105" t="s">
        <v>594</v>
      </c>
      <c r="C730" s="103"/>
      <c r="E730" s="87"/>
    </row>
    <row r="731" spans="1:5" s="85" customFormat="1" ht="15" customHeight="1">
      <c r="A731" s="104">
        <v>2110199</v>
      </c>
      <c r="B731" s="105" t="s">
        <v>595</v>
      </c>
      <c r="C731" s="103">
        <v>1317</v>
      </c>
      <c r="E731" s="87"/>
    </row>
    <row r="732" spans="1:256" s="86" customFormat="1" ht="15" customHeight="1">
      <c r="A732" s="104">
        <v>21102</v>
      </c>
      <c r="B732" s="105" t="s">
        <v>596</v>
      </c>
      <c r="C732" s="103">
        <f>SUM(C733:C735)</f>
        <v>2</v>
      </c>
      <c r="D732" s="85"/>
      <c r="E732" s="88"/>
      <c r="F732" s="85"/>
      <c r="G732" s="85"/>
      <c r="H732" s="85"/>
      <c r="I732" s="85"/>
      <c r="J732" s="85"/>
      <c r="K732" s="85"/>
      <c r="L732" s="85"/>
      <c r="M732" s="85"/>
      <c r="N732" s="85"/>
      <c r="O732" s="85"/>
      <c r="P732" s="85"/>
      <c r="Q732" s="85"/>
      <c r="R732" s="85"/>
      <c r="S732" s="85"/>
      <c r="T732" s="85"/>
      <c r="U732" s="85"/>
      <c r="V732" s="85"/>
      <c r="W732" s="85"/>
      <c r="X732" s="85"/>
      <c r="Y732" s="85"/>
      <c r="Z732" s="85"/>
      <c r="AA732" s="85"/>
      <c r="AB732" s="85"/>
      <c r="AC732" s="85"/>
      <c r="AD732" s="85"/>
      <c r="AE732" s="85"/>
      <c r="AF732" s="85"/>
      <c r="AG732" s="85"/>
      <c r="AH732" s="85"/>
      <c r="AI732" s="85"/>
      <c r="AJ732" s="85"/>
      <c r="AK732" s="85"/>
      <c r="AL732" s="85"/>
      <c r="AM732" s="85"/>
      <c r="AN732" s="85"/>
      <c r="AO732" s="85"/>
      <c r="AP732" s="85"/>
      <c r="AQ732" s="85"/>
      <c r="AR732" s="85"/>
      <c r="AS732" s="85"/>
      <c r="AT732" s="85"/>
      <c r="AU732" s="85"/>
      <c r="AV732" s="85"/>
      <c r="AW732" s="85"/>
      <c r="AX732" s="85"/>
      <c r="AY732" s="85"/>
      <c r="AZ732" s="85"/>
      <c r="BA732" s="85"/>
      <c r="BB732" s="85"/>
      <c r="BC732" s="85"/>
      <c r="BD732" s="85"/>
      <c r="BE732" s="85"/>
      <c r="BF732" s="85"/>
      <c r="BG732" s="85"/>
      <c r="BH732" s="85"/>
      <c r="BI732" s="85"/>
      <c r="BJ732" s="85"/>
      <c r="BK732" s="85"/>
      <c r="BL732" s="85"/>
      <c r="BM732" s="85"/>
      <c r="BN732" s="85"/>
      <c r="BO732" s="85"/>
      <c r="BP732" s="85"/>
      <c r="BQ732" s="85"/>
      <c r="BR732" s="85"/>
      <c r="BS732" s="85"/>
      <c r="BT732" s="85"/>
      <c r="BU732" s="85"/>
      <c r="BV732" s="85"/>
      <c r="BW732" s="85"/>
      <c r="BX732" s="85"/>
      <c r="BY732" s="85"/>
      <c r="BZ732" s="85"/>
      <c r="CA732" s="85"/>
      <c r="CB732" s="85"/>
      <c r="CC732" s="85"/>
      <c r="CD732" s="85"/>
      <c r="CE732" s="85"/>
      <c r="CF732" s="85"/>
      <c r="CG732" s="85"/>
      <c r="CH732" s="85"/>
      <c r="CI732" s="85"/>
      <c r="CJ732" s="85"/>
      <c r="CK732" s="85"/>
      <c r="CL732" s="85"/>
      <c r="CM732" s="85"/>
      <c r="CN732" s="85"/>
      <c r="CO732" s="85"/>
      <c r="CP732" s="85"/>
      <c r="CQ732" s="85"/>
      <c r="CR732" s="85"/>
      <c r="CS732" s="85"/>
      <c r="CT732" s="85"/>
      <c r="CU732" s="85"/>
      <c r="CV732" s="85"/>
      <c r="CW732" s="85"/>
      <c r="CX732" s="85"/>
      <c r="CY732" s="85"/>
      <c r="CZ732" s="85"/>
      <c r="DA732" s="85"/>
      <c r="DB732" s="85"/>
      <c r="DC732" s="85"/>
      <c r="DD732" s="85"/>
      <c r="DE732" s="85"/>
      <c r="DF732" s="85"/>
      <c r="DG732" s="85"/>
      <c r="DH732" s="85"/>
      <c r="DI732" s="85"/>
      <c r="DJ732" s="85"/>
      <c r="DK732" s="85"/>
      <c r="DL732" s="85"/>
      <c r="DM732" s="85"/>
      <c r="DN732" s="85"/>
      <c r="DO732" s="85"/>
      <c r="DP732" s="85"/>
      <c r="DQ732" s="85"/>
      <c r="DR732" s="85"/>
      <c r="DS732" s="85"/>
      <c r="DT732" s="85"/>
      <c r="DU732" s="85"/>
      <c r="DV732" s="85"/>
      <c r="DW732" s="85"/>
      <c r="DX732" s="85"/>
      <c r="DY732" s="85"/>
      <c r="DZ732" s="85"/>
      <c r="EA732" s="85"/>
      <c r="EB732" s="85"/>
      <c r="EC732" s="85"/>
      <c r="ED732" s="85"/>
      <c r="EE732" s="85"/>
      <c r="EF732" s="85"/>
      <c r="EG732" s="85"/>
      <c r="EH732" s="85"/>
      <c r="EI732" s="85"/>
      <c r="EJ732" s="85"/>
      <c r="EK732" s="85"/>
      <c r="EL732" s="85"/>
      <c r="EM732" s="85"/>
      <c r="EN732" s="85"/>
      <c r="EO732" s="85"/>
      <c r="EP732" s="85"/>
      <c r="EQ732" s="85"/>
      <c r="ER732" s="85"/>
      <c r="ES732" s="85"/>
      <c r="ET732" s="85"/>
      <c r="EU732" s="85"/>
      <c r="EV732" s="85"/>
      <c r="EW732" s="85"/>
      <c r="EX732" s="85"/>
      <c r="EY732" s="85"/>
      <c r="EZ732" s="85"/>
      <c r="FA732" s="85"/>
      <c r="FB732" s="85"/>
      <c r="FC732" s="85"/>
      <c r="FD732" s="85"/>
      <c r="FE732" s="85"/>
      <c r="FF732" s="85"/>
      <c r="FG732" s="85"/>
      <c r="FH732" s="85"/>
      <c r="FI732" s="85"/>
      <c r="FJ732" s="85"/>
      <c r="FK732" s="85"/>
      <c r="FL732" s="85"/>
      <c r="FM732" s="85"/>
      <c r="FN732" s="85"/>
      <c r="FO732" s="85"/>
      <c r="FP732" s="85"/>
      <c r="FQ732" s="85"/>
      <c r="FR732" s="85"/>
      <c r="FS732" s="85"/>
      <c r="FT732" s="85"/>
      <c r="FU732" s="85"/>
      <c r="FV732" s="85"/>
      <c r="FW732" s="85"/>
      <c r="FX732" s="85"/>
      <c r="FY732" s="85"/>
      <c r="FZ732" s="85"/>
      <c r="GA732" s="85"/>
      <c r="GB732" s="85"/>
      <c r="GC732" s="85"/>
      <c r="GD732" s="85"/>
      <c r="GE732" s="85"/>
      <c r="GF732" s="85"/>
      <c r="GG732" s="85"/>
      <c r="GH732" s="85"/>
      <c r="GI732" s="85"/>
      <c r="GJ732" s="85"/>
      <c r="GK732" s="85"/>
      <c r="GL732" s="85"/>
      <c r="GM732" s="85"/>
      <c r="GN732" s="85"/>
      <c r="GO732" s="85"/>
      <c r="GP732" s="85"/>
      <c r="GQ732" s="85"/>
      <c r="GR732" s="85"/>
      <c r="GS732" s="85"/>
      <c r="GT732" s="85"/>
      <c r="GU732" s="85"/>
      <c r="GV732" s="85"/>
      <c r="GW732" s="85"/>
      <c r="GX732" s="85"/>
      <c r="GY732" s="85"/>
      <c r="GZ732" s="85"/>
      <c r="HA732" s="85"/>
      <c r="HB732" s="85"/>
      <c r="HC732" s="85"/>
      <c r="HD732" s="85"/>
      <c r="HE732" s="85"/>
      <c r="HF732" s="85"/>
      <c r="HG732" s="85"/>
      <c r="HH732" s="85"/>
      <c r="HI732" s="85"/>
      <c r="HJ732" s="85"/>
      <c r="HK732" s="85"/>
      <c r="HL732" s="85"/>
      <c r="HM732" s="85"/>
      <c r="HN732" s="85"/>
      <c r="HO732" s="85"/>
      <c r="HP732" s="85"/>
      <c r="HQ732" s="85"/>
      <c r="HR732" s="85"/>
      <c r="HS732" s="85"/>
      <c r="HT732" s="85"/>
      <c r="HU732" s="85"/>
      <c r="HV732" s="85"/>
      <c r="HW732" s="85"/>
      <c r="HX732" s="85"/>
      <c r="HY732" s="85"/>
      <c r="HZ732" s="85"/>
      <c r="IA732" s="85"/>
      <c r="IB732" s="85"/>
      <c r="IC732" s="85"/>
      <c r="ID732" s="85"/>
      <c r="IE732" s="85"/>
      <c r="IF732" s="85"/>
      <c r="IG732" s="85"/>
      <c r="IH732" s="85"/>
      <c r="II732" s="85"/>
      <c r="IJ732" s="85"/>
      <c r="IK732" s="85"/>
      <c r="IL732" s="85"/>
      <c r="IM732" s="85"/>
      <c r="IN732" s="85"/>
      <c r="IO732" s="85"/>
      <c r="IP732" s="85"/>
      <c r="IQ732" s="85"/>
      <c r="IR732" s="85"/>
      <c r="IS732" s="85"/>
      <c r="IT732" s="85"/>
      <c r="IU732" s="85"/>
      <c r="IV732" s="85"/>
    </row>
    <row r="733" spans="1:256" s="86" customFormat="1" ht="15" customHeight="1">
      <c r="A733" s="104">
        <v>2110203</v>
      </c>
      <c r="B733" s="105" t="s">
        <v>597</v>
      </c>
      <c r="C733" s="103">
        <v>2</v>
      </c>
      <c r="D733" s="85"/>
      <c r="E733" s="88"/>
      <c r="F733" s="85"/>
      <c r="G733" s="85"/>
      <c r="H733" s="85"/>
      <c r="I733" s="85"/>
      <c r="J733" s="85"/>
      <c r="K733" s="85"/>
      <c r="L733" s="85"/>
      <c r="M733" s="85"/>
      <c r="N733" s="85"/>
      <c r="O733" s="85"/>
      <c r="P733" s="85"/>
      <c r="Q733" s="85"/>
      <c r="R733" s="85"/>
      <c r="S733" s="85"/>
      <c r="T733" s="85"/>
      <c r="U733" s="85"/>
      <c r="V733" s="85"/>
      <c r="W733" s="85"/>
      <c r="X733" s="85"/>
      <c r="Y733" s="85"/>
      <c r="Z733" s="85"/>
      <c r="AA733" s="85"/>
      <c r="AB733" s="85"/>
      <c r="AC733" s="85"/>
      <c r="AD733" s="85"/>
      <c r="AE733" s="85"/>
      <c r="AF733" s="85"/>
      <c r="AG733" s="85"/>
      <c r="AH733" s="85"/>
      <c r="AI733" s="85"/>
      <c r="AJ733" s="85"/>
      <c r="AK733" s="85"/>
      <c r="AL733" s="85"/>
      <c r="AM733" s="85"/>
      <c r="AN733" s="85"/>
      <c r="AO733" s="85"/>
      <c r="AP733" s="85"/>
      <c r="AQ733" s="85"/>
      <c r="AR733" s="85"/>
      <c r="AS733" s="85"/>
      <c r="AT733" s="85"/>
      <c r="AU733" s="85"/>
      <c r="AV733" s="85"/>
      <c r="AW733" s="85"/>
      <c r="AX733" s="85"/>
      <c r="AY733" s="85"/>
      <c r="AZ733" s="85"/>
      <c r="BA733" s="85"/>
      <c r="BB733" s="85"/>
      <c r="BC733" s="85"/>
      <c r="BD733" s="85"/>
      <c r="BE733" s="85"/>
      <c r="BF733" s="85"/>
      <c r="BG733" s="85"/>
      <c r="BH733" s="85"/>
      <c r="BI733" s="85"/>
      <c r="BJ733" s="85"/>
      <c r="BK733" s="85"/>
      <c r="BL733" s="85"/>
      <c r="BM733" s="85"/>
      <c r="BN733" s="85"/>
      <c r="BO733" s="85"/>
      <c r="BP733" s="85"/>
      <c r="BQ733" s="85"/>
      <c r="BR733" s="85"/>
      <c r="BS733" s="85"/>
      <c r="BT733" s="85"/>
      <c r="BU733" s="85"/>
      <c r="BV733" s="85"/>
      <c r="BW733" s="85"/>
      <c r="BX733" s="85"/>
      <c r="BY733" s="85"/>
      <c r="BZ733" s="85"/>
      <c r="CA733" s="85"/>
      <c r="CB733" s="85"/>
      <c r="CC733" s="85"/>
      <c r="CD733" s="85"/>
      <c r="CE733" s="85"/>
      <c r="CF733" s="85"/>
      <c r="CG733" s="85"/>
      <c r="CH733" s="85"/>
      <c r="CI733" s="85"/>
      <c r="CJ733" s="85"/>
      <c r="CK733" s="85"/>
      <c r="CL733" s="85"/>
      <c r="CM733" s="85"/>
      <c r="CN733" s="85"/>
      <c r="CO733" s="85"/>
      <c r="CP733" s="85"/>
      <c r="CQ733" s="85"/>
      <c r="CR733" s="85"/>
      <c r="CS733" s="85"/>
      <c r="CT733" s="85"/>
      <c r="CU733" s="85"/>
      <c r="CV733" s="85"/>
      <c r="CW733" s="85"/>
      <c r="CX733" s="85"/>
      <c r="CY733" s="85"/>
      <c r="CZ733" s="85"/>
      <c r="DA733" s="85"/>
      <c r="DB733" s="85"/>
      <c r="DC733" s="85"/>
      <c r="DD733" s="85"/>
      <c r="DE733" s="85"/>
      <c r="DF733" s="85"/>
      <c r="DG733" s="85"/>
      <c r="DH733" s="85"/>
      <c r="DI733" s="85"/>
      <c r="DJ733" s="85"/>
      <c r="DK733" s="85"/>
      <c r="DL733" s="85"/>
      <c r="DM733" s="85"/>
      <c r="DN733" s="85"/>
      <c r="DO733" s="85"/>
      <c r="DP733" s="85"/>
      <c r="DQ733" s="85"/>
      <c r="DR733" s="85"/>
      <c r="DS733" s="85"/>
      <c r="DT733" s="85"/>
      <c r="DU733" s="85"/>
      <c r="DV733" s="85"/>
      <c r="DW733" s="85"/>
      <c r="DX733" s="85"/>
      <c r="DY733" s="85"/>
      <c r="DZ733" s="85"/>
      <c r="EA733" s="85"/>
      <c r="EB733" s="85"/>
      <c r="EC733" s="85"/>
      <c r="ED733" s="85"/>
      <c r="EE733" s="85"/>
      <c r="EF733" s="85"/>
      <c r="EG733" s="85"/>
      <c r="EH733" s="85"/>
      <c r="EI733" s="85"/>
      <c r="EJ733" s="85"/>
      <c r="EK733" s="85"/>
      <c r="EL733" s="85"/>
      <c r="EM733" s="85"/>
      <c r="EN733" s="85"/>
      <c r="EO733" s="85"/>
      <c r="EP733" s="85"/>
      <c r="EQ733" s="85"/>
      <c r="ER733" s="85"/>
      <c r="ES733" s="85"/>
      <c r="ET733" s="85"/>
      <c r="EU733" s="85"/>
      <c r="EV733" s="85"/>
      <c r="EW733" s="85"/>
      <c r="EX733" s="85"/>
      <c r="EY733" s="85"/>
      <c r="EZ733" s="85"/>
      <c r="FA733" s="85"/>
      <c r="FB733" s="85"/>
      <c r="FC733" s="85"/>
      <c r="FD733" s="85"/>
      <c r="FE733" s="85"/>
      <c r="FF733" s="85"/>
      <c r="FG733" s="85"/>
      <c r="FH733" s="85"/>
      <c r="FI733" s="85"/>
      <c r="FJ733" s="85"/>
      <c r="FK733" s="85"/>
      <c r="FL733" s="85"/>
      <c r="FM733" s="85"/>
      <c r="FN733" s="85"/>
      <c r="FO733" s="85"/>
      <c r="FP733" s="85"/>
      <c r="FQ733" s="85"/>
      <c r="FR733" s="85"/>
      <c r="FS733" s="85"/>
      <c r="FT733" s="85"/>
      <c r="FU733" s="85"/>
      <c r="FV733" s="85"/>
      <c r="FW733" s="85"/>
      <c r="FX733" s="85"/>
      <c r="FY733" s="85"/>
      <c r="FZ733" s="85"/>
      <c r="GA733" s="85"/>
      <c r="GB733" s="85"/>
      <c r="GC733" s="85"/>
      <c r="GD733" s="85"/>
      <c r="GE733" s="85"/>
      <c r="GF733" s="85"/>
      <c r="GG733" s="85"/>
      <c r="GH733" s="85"/>
      <c r="GI733" s="85"/>
      <c r="GJ733" s="85"/>
      <c r="GK733" s="85"/>
      <c r="GL733" s="85"/>
      <c r="GM733" s="85"/>
      <c r="GN733" s="85"/>
      <c r="GO733" s="85"/>
      <c r="GP733" s="85"/>
      <c r="GQ733" s="85"/>
      <c r="GR733" s="85"/>
      <c r="GS733" s="85"/>
      <c r="GT733" s="85"/>
      <c r="GU733" s="85"/>
      <c r="GV733" s="85"/>
      <c r="GW733" s="85"/>
      <c r="GX733" s="85"/>
      <c r="GY733" s="85"/>
      <c r="GZ733" s="85"/>
      <c r="HA733" s="85"/>
      <c r="HB733" s="85"/>
      <c r="HC733" s="85"/>
      <c r="HD733" s="85"/>
      <c r="HE733" s="85"/>
      <c r="HF733" s="85"/>
      <c r="HG733" s="85"/>
      <c r="HH733" s="85"/>
      <c r="HI733" s="85"/>
      <c r="HJ733" s="85"/>
      <c r="HK733" s="85"/>
      <c r="HL733" s="85"/>
      <c r="HM733" s="85"/>
      <c r="HN733" s="85"/>
      <c r="HO733" s="85"/>
      <c r="HP733" s="85"/>
      <c r="HQ733" s="85"/>
      <c r="HR733" s="85"/>
      <c r="HS733" s="85"/>
      <c r="HT733" s="85"/>
      <c r="HU733" s="85"/>
      <c r="HV733" s="85"/>
      <c r="HW733" s="85"/>
      <c r="HX733" s="85"/>
      <c r="HY733" s="85"/>
      <c r="HZ733" s="85"/>
      <c r="IA733" s="85"/>
      <c r="IB733" s="85"/>
      <c r="IC733" s="85"/>
      <c r="ID733" s="85"/>
      <c r="IE733" s="85"/>
      <c r="IF733" s="85"/>
      <c r="IG733" s="85"/>
      <c r="IH733" s="85"/>
      <c r="II733" s="85"/>
      <c r="IJ733" s="85"/>
      <c r="IK733" s="85"/>
      <c r="IL733" s="85"/>
      <c r="IM733" s="85"/>
      <c r="IN733" s="85"/>
      <c r="IO733" s="85"/>
      <c r="IP733" s="85"/>
      <c r="IQ733" s="85"/>
      <c r="IR733" s="85"/>
      <c r="IS733" s="85"/>
      <c r="IT733" s="85"/>
      <c r="IU733" s="85"/>
      <c r="IV733" s="85"/>
    </row>
    <row r="734" spans="1:5" s="85" customFormat="1" ht="15" customHeight="1">
      <c r="A734" s="104">
        <v>2110204</v>
      </c>
      <c r="B734" s="105" t="s">
        <v>598</v>
      </c>
      <c r="C734" s="103"/>
      <c r="E734" s="87"/>
    </row>
    <row r="735" spans="1:5" s="85" customFormat="1" ht="15" customHeight="1">
      <c r="A735" s="104">
        <v>2110299</v>
      </c>
      <c r="B735" s="105" t="s">
        <v>599</v>
      </c>
      <c r="C735" s="103"/>
      <c r="E735" s="87"/>
    </row>
    <row r="736" spans="1:256" s="86" customFormat="1" ht="15" customHeight="1">
      <c r="A736" s="104">
        <v>21103</v>
      </c>
      <c r="B736" s="105" t="s">
        <v>600</v>
      </c>
      <c r="C736" s="103">
        <f>SUM(C737:C744)</f>
        <v>6</v>
      </c>
      <c r="D736" s="85"/>
      <c r="E736" s="88"/>
      <c r="F736" s="85"/>
      <c r="G736" s="85"/>
      <c r="H736" s="85"/>
      <c r="I736" s="85"/>
      <c r="J736" s="85"/>
      <c r="K736" s="85"/>
      <c r="L736" s="85"/>
      <c r="M736" s="85"/>
      <c r="N736" s="85"/>
      <c r="O736" s="85"/>
      <c r="P736" s="85"/>
      <c r="Q736" s="85"/>
      <c r="R736" s="85"/>
      <c r="S736" s="85"/>
      <c r="T736" s="85"/>
      <c r="U736" s="85"/>
      <c r="V736" s="85"/>
      <c r="W736" s="85"/>
      <c r="X736" s="85"/>
      <c r="Y736" s="85"/>
      <c r="Z736" s="85"/>
      <c r="AA736" s="85"/>
      <c r="AB736" s="85"/>
      <c r="AC736" s="85"/>
      <c r="AD736" s="85"/>
      <c r="AE736" s="85"/>
      <c r="AF736" s="85"/>
      <c r="AG736" s="85"/>
      <c r="AH736" s="85"/>
      <c r="AI736" s="85"/>
      <c r="AJ736" s="85"/>
      <c r="AK736" s="85"/>
      <c r="AL736" s="85"/>
      <c r="AM736" s="85"/>
      <c r="AN736" s="85"/>
      <c r="AO736" s="85"/>
      <c r="AP736" s="85"/>
      <c r="AQ736" s="85"/>
      <c r="AR736" s="85"/>
      <c r="AS736" s="85"/>
      <c r="AT736" s="85"/>
      <c r="AU736" s="85"/>
      <c r="AV736" s="85"/>
      <c r="AW736" s="85"/>
      <c r="AX736" s="85"/>
      <c r="AY736" s="85"/>
      <c r="AZ736" s="85"/>
      <c r="BA736" s="85"/>
      <c r="BB736" s="85"/>
      <c r="BC736" s="85"/>
      <c r="BD736" s="85"/>
      <c r="BE736" s="85"/>
      <c r="BF736" s="85"/>
      <c r="BG736" s="85"/>
      <c r="BH736" s="85"/>
      <c r="BI736" s="85"/>
      <c r="BJ736" s="85"/>
      <c r="BK736" s="85"/>
      <c r="BL736" s="85"/>
      <c r="BM736" s="85"/>
      <c r="BN736" s="85"/>
      <c r="BO736" s="85"/>
      <c r="BP736" s="85"/>
      <c r="BQ736" s="85"/>
      <c r="BR736" s="85"/>
      <c r="BS736" s="85"/>
      <c r="BT736" s="85"/>
      <c r="BU736" s="85"/>
      <c r="BV736" s="85"/>
      <c r="BW736" s="85"/>
      <c r="BX736" s="85"/>
      <c r="BY736" s="85"/>
      <c r="BZ736" s="85"/>
      <c r="CA736" s="85"/>
      <c r="CB736" s="85"/>
      <c r="CC736" s="85"/>
      <c r="CD736" s="85"/>
      <c r="CE736" s="85"/>
      <c r="CF736" s="85"/>
      <c r="CG736" s="85"/>
      <c r="CH736" s="85"/>
      <c r="CI736" s="85"/>
      <c r="CJ736" s="85"/>
      <c r="CK736" s="85"/>
      <c r="CL736" s="85"/>
      <c r="CM736" s="85"/>
      <c r="CN736" s="85"/>
      <c r="CO736" s="85"/>
      <c r="CP736" s="85"/>
      <c r="CQ736" s="85"/>
      <c r="CR736" s="85"/>
      <c r="CS736" s="85"/>
      <c r="CT736" s="85"/>
      <c r="CU736" s="85"/>
      <c r="CV736" s="85"/>
      <c r="CW736" s="85"/>
      <c r="CX736" s="85"/>
      <c r="CY736" s="85"/>
      <c r="CZ736" s="85"/>
      <c r="DA736" s="85"/>
      <c r="DB736" s="85"/>
      <c r="DC736" s="85"/>
      <c r="DD736" s="85"/>
      <c r="DE736" s="85"/>
      <c r="DF736" s="85"/>
      <c r="DG736" s="85"/>
      <c r="DH736" s="85"/>
      <c r="DI736" s="85"/>
      <c r="DJ736" s="85"/>
      <c r="DK736" s="85"/>
      <c r="DL736" s="85"/>
      <c r="DM736" s="85"/>
      <c r="DN736" s="85"/>
      <c r="DO736" s="85"/>
      <c r="DP736" s="85"/>
      <c r="DQ736" s="85"/>
      <c r="DR736" s="85"/>
      <c r="DS736" s="85"/>
      <c r="DT736" s="85"/>
      <c r="DU736" s="85"/>
      <c r="DV736" s="85"/>
      <c r="DW736" s="85"/>
      <c r="DX736" s="85"/>
      <c r="DY736" s="85"/>
      <c r="DZ736" s="85"/>
      <c r="EA736" s="85"/>
      <c r="EB736" s="85"/>
      <c r="EC736" s="85"/>
      <c r="ED736" s="85"/>
      <c r="EE736" s="85"/>
      <c r="EF736" s="85"/>
      <c r="EG736" s="85"/>
      <c r="EH736" s="85"/>
      <c r="EI736" s="85"/>
      <c r="EJ736" s="85"/>
      <c r="EK736" s="85"/>
      <c r="EL736" s="85"/>
      <c r="EM736" s="85"/>
      <c r="EN736" s="85"/>
      <c r="EO736" s="85"/>
      <c r="EP736" s="85"/>
      <c r="EQ736" s="85"/>
      <c r="ER736" s="85"/>
      <c r="ES736" s="85"/>
      <c r="ET736" s="85"/>
      <c r="EU736" s="85"/>
      <c r="EV736" s="85"/>
      <c r="EW736" s="85"/>
      <c r="EX736" s="85"/>
      <c r="EY736" s="85"/>
      <c r="EZ736" s="85"/>
      <c r="FA736" s="85"/>
      <c r="FB736" s="85"/>
      <c r="FC736" s="85"/>
      <c r="FD736" s="85"/>
      <c r="FE736" s="85"/>
      <c r="FF736" s="85"/>
      <c r="FG736" s="85"/>
      <c r="FH736" s="85"/>
      <c r="FI736" s="85"/>
      <c r="FJ736" s="85"/>
      <c r="FK736" s="85"/>
      <c r="FL736" s="85"/>
      <c r="FM736" s="85"/>
      <c r="FN736" s="85"/>
      <c r="FO736" s="85"/>
      <c r="FP736" s="85"/>
      <c r="FQ736" s="85"/>
      <c r="FR736" s="85"/>
      <c r="FS736" s="85"/>
      <c r="FT736" s="85"/>
      <c r="FU736" s="85"/>
      <c r="FV736" s="85"/>
      <c r="FW736" s="85"/>
      <c r="FX736" s="85"/>
      <c r="FY736" s="85"/>
      <c r="FZ736" s="85"/>
      <c r="GA736" s="85"/>
      <c r="GB736" s="85"/>
      <c r="GC736" s="85"/>
      <c r="GD736" s="85"/>
      <c r="GE736" s="85"/>
      <c r="GF736" s="85"/>
      <c r="GG736" s="85"/>
      <c r="GH736" s="85"/>
      <c r="GI736" s="85"/>
      <c r="GJ736" s="85"/>
      <c r="GK736" s="85"/>
      <c r="GL736" s="85"/>
      <c r="GM736" s="85"/>
      <c r="GN736" s="85"/>
      <c r="GO736" s="85"/>
      <c r="GP736" s="85"/>
      <c r="GQ736" s="85"/>
      <c r="GR736" s="85"/>
      <c r="GS736" s="85"/>
      <c r="GT736" s="85"/>
      <c r="GU736" s="85"/>
      <c r="GV736" s="85"/>
      <c r="GW736" s="85"/>
      <c r="GX736" s="85"/>
      <c r="GY736" s="85"/>
      <c r="GZ736" s="85"/>
      <c r="HA736" s="85"/>
      <c r="HB736" s="85"/>
      <c r="HC736" s="85"/>
      <c r="HD736" s="85"/>
      <c r="HE736" s="85"/>
      <c r="HF736" s="85"/>
      <c r="HG736" s="85"/>
      <c r="HH736" s="85"/>
      <c r="HI736" s="85"/>
      <c r="HJ736" s="85"/>
      <c r="HK736" s="85"/>
      <c r="HL736" s="85"/>
      <c r="HM736" s="85"/>
      <c r="HN736" s="85"/>
      <c r="HO736" s="85"/>
      <c r="HP736" s="85"/>
      <c r="HQ736" s="85"/>
      <c r="HR736" s="85"/>
      <c r="HS736" s="85"/>
      <c r="HT736" s="85"/>
      <c r="HU736" s="85"/>
      <c r="HV736" s="85"/>
      <c r="HW736" s="85"/>
      <c r="HX736" s="85"/>
      <c r="HY736" s="85"/>
      <c r="HZ736" s="85"/>
      <c r="IA736" s="85"/>
      <c r="IB736" s="85"/>
      <c r="IC736" s="85"/>
      <c r="ID736" s="85"/>
      <c r="IE736" s="85"/>
      <c r="IF736" s="85"/>
      <c r="IG736" s="85"/>
      <c r="IH736" s="85"/>
      <c r="II736" s="85"/>
      <c r="IJ736" s="85"/>
      <c r="IK736" s="85"/>
      <c r="IL736" s="85"/>
      <c r="IM736" s="85"/>
      <c r="IN736" s="85"/>
      <c r="IO736" s="85"/>
      <c r="IP736" s="85"/>
      <c r="IQ736" s="85"/>
      <c r="IR736" s="85"/>
      <c r="IS736" s="85"/>
      <c r="IT736" s="85"/>
      <c r="IU736" s="85"/>
      <c r="IV736" s="85"/>
    </row>
    <row r="737" spans="1:5" s="85" customFormat="1" ht="15" customHeight="1">
      <c r="A737" s="104">
        <v>2110301</v>
      </c>
      <c r="B737" s="105" t="s">
        <v>601</v>
      </c>
      <c r="C737" s="103"/>
      <c r="E737" s="87"/>
    </row>
    <row r="738" spans="1:256" s="86" customFormat="1" ht="15" customHeight="1">
      <c r="A738" s="104">
        <v>2110302</v>
      </c>
      <c r="B738" s="105" t="s">
        <v>602</v>
      </c>
      <c r="C738" s="103">
        <v>6</v>
      </c>
      <c r="D738" s="85"/>
      <c r="E738" s="88"/>
      <c r="F738" s="85"/>
      <c r="G738" s="85"/>
      <c r="H738" s="85"/>
      <c r="I738" s="85"/>
      <c r="J738" s="85"/>
      <c r="K738" s="85"/>
      <c r="L738" s="85"/>
      <c r="M738" s="85"/>
      <c r="N738" s="85"/>
      <c r="O738" s="85"/>
      <c r="P738" s="85"/>
      <c r="Q738" s="85"/>
      <c r="R738" s="85"/>
      <c r="S738" s="85"/>
      <c r="T738" s="85"/>
      <c r="U738" s="85"/>
      <c r="V738" s="85"/>
      <c r="W738" s="85"/>
      <c r="X738" s="85"/>
      <c r="Y738" s="85"/>
      <c r="Z738" s="85"/>
      <c r="AA738" s="85"/>
      <c r="AB738" s="85"/>
      <c r="AC738" s="85"/>
      <c r="AD738" s="85"/>
      <c r="AE738" s="85"/>
      <c r="AF738" s="85"/>
      <c r="AG738" s="85"/>
      <c r="AH738" s="85"/>
      <c r="AI738" s="85"/>
      <c r="AJ738" s="85"/>
      <c r="AK738" s="85"/>
      <c r="AL738" s="85"/>
      <c r="AM738" s="85"/>
      <c r="AN738" s="85"/>
      <c r="AO738" s="85"/>
      <c r="AP738" s="85"/>
      <c r="AQ738" s="85"/>
      <c r="AR738" s="85"/>
      <c r="AS738" s="85"/>
      <c r="AT738" s="85"/>
      <c r="AU738" s="85"/>
      <c r="AV738" s="85"/>
      <c r="AW738" s="85"/>
      <c r="AX738" s="85"/>
      <c r="AY738" s="85"/>
      <c r="AZ738" s="85"/>
      <c r="BA738" s="85"/>
      <c r="BB738" s="85"/>
      <c r="BC738" s="85"/>
      <c r="BD738" s="85"/>
      <c r="BE738" s="85"/>
      <c r="BF738" s="85"/>
      <c r="BG738" s="85"/>
      <c r="BH738" s="85"/>
      <c r="BI738" s="85"/>
      <c r="BJ738" s="85"/>
      <c r="BK738" s="85"/>
      <c r="BL738" s="85"/>
      <c r="BM738" s="85"/>
      <c r="BN738" s="85"/>
      <c r="BO738" s="85"/>
      <c r="BP738" s="85"/>
      <c r="BQ738" s="85"/>
      <c r="BR738" s="85"/>
      <c r="BS738" s="85"/>
      <c r="BT738" s="85"/>
      <c r="BU738" s="85"/>
      <c r="BV738" s="85"/>
      <c r="BW738" s="85"/>
      <c r="BX738" s="85"/>
      <c r="BY738" s="85"/>
      <c r="BZ738" s="85"/>
      <c r="CA738" s="85"/>
      <c r="CB738" s="85"/>
      <c r="CC738" s="85"/>
      <c r="CD738" s="85"/>
      <c r="CE738" s="85"/>
      <c r="CF738" s="85"/>
      <c r="CG738" s="85"/>
      <c r="CH738" s="85"/>
      <c r="CI738" s="85"/>
      <c r="CJ738" s="85"/>
      <c r="CK738" s="85"/>
      <c r="CL738" s="85"/>
      <c r="CM738" s="85"/>
      <c r="CN738" s="85"/>
      <c r="CO738" s="85"/>
      <c r="CP738" s="85"/>
      <c r="CQ738" s="85"/>
      <c r="CR738" s="85"/>
      <c r="CS738" s="85"/>
      <c r="CT738" s="85"/>
      <c r="CU738" s="85"/>
      <c r="CV738" s="85"/>
      <c r="CW738" s="85"/>
      <c r="CX738" s="85"/>
      <c r="CY738" s="85"/>
      <c r="CZ738" s="85"/>
      <c r="DA738" s="85"/>
      <c r="DB738" s="85"/>
      <c r="DC738" s="85"/>
      <c r="DD738" s="85"/>
      <c r="DE738" s="85"/>
      <c r="DF738" s="85"/>
      <c r="DG738" s="85"/>
      <c r="DH738" s="85"/>
      <c r="DI738" s="85"/>
      <c r="DJ738" s="85"/>
      <c r="DK738" s="85"/>
      <c r="DL738" s="85"/>
      <c r="DM738" s="85"/>
      <c r="DN738" s="85"/>
      <c r="DO738" s="85"/>
      <c r="DP738" s="85"/>
      <c r="DQ738" s="85"/>
      <c r="DR738" s="85"/>
      <c r="DS738" s="85"/>
      <c r="DT738" s="85"/>
      <c r="DU738" s="85"/>
      <c r="DV738" s="85"/>
      <c r="DW738" s="85"/>
      <c r="DX738" s="85"/>
      <c r="DY738" s="85"/>
      <c r="DZ738" s="85"/>
      <c r="EA738" s="85"/>
      <c r="EB738" s="85"/>
      <c r="EC738" s="85"/>
      <c r="ED738" s="85"/>
      <c r="EE738" s="85"/>
      <c r="EF738" s="85"/>
      <c r="EG738" s="85"/>
      <c r="EH738" s="85"/>
      <c r="EI738" s="85"/>
      <c r="EJ738" s="85"/>
      <c r="EK738" s="85"/>
      <c r="EL738" s="85"/>
      <c r="EM738" s="85"/>
      <c r="EN738" s="85"/>
      <c r="EO738" s="85"/>
      <c r="EP738" s="85"/>
      <c r="EQ738" s="85"/>
      <c r="ER738" s="85"/>
      <c r="ES738" s="85"/>
      <c r="ET738" s="85"/>
      <c r="EU738" s="85"/>
      <c r="EV738" s="85"/>
      <c r="EW738" s="85"/>
      <c r="EX738" s="85"/>
      <c r="EY738" s="85"/>
      <c r="EZ738" s="85"/>
      <c r="FA738" s="85"/>
      <c r="FB738" s="85"/>
      <c r="FC738" s="85"/>
      <c r="FD738" s="85"/>
      <c r="FE738" s="85"/>
      <c r="FF738" s="85"/>
      <c r="FG738" s="85"/>
      <c r="FH738" s="85"/>
      <c r="FI738" s="85"/>
      <c r="FJ738" s="85"/>
      <c r="FK738" s="85"/>
      <c r="FL738" s="85"/>
      <c r="FM738" s="85"/>
      <c r="FN738" s="85"/>
      <c r="FO738" s="85"/>
      <c r="FP738" s="85"/>
      <c r="FQ738" s="85"/>
      <c r="FR738" s="85"/>
      <c r="FS738" s="85"/>
      <c r="FT738" s="85"/>
      <c r="FU738" s="85"/>
      <c r="FV738" s="85"/>
      <c r="FW738" s="85"/>
      <c r="FX738" s="85"/>
      <c r="FY738" s="85"/>
      <c r="FZ738" s="85"/>
      <c r="GA738" s="85"/>
      <c r="GB738" s="85"/>
      <c r="GC738" s="85"/>
      <c r="GD738" s="85"/>
      <c r="GE738" s="85"/>
      <c r="GF738" s="85"/>
      <c r="GG738" s="85"/>
      <c r="GH738" s="85"/>
      <c r="GI738" s="85"/>
      <c r="GJ738" s="85"/>
      <c r="GK738" s="85"/>
      <c r="GL738" s="85"/>
      <c r="GM738" s="85"/>
      <c r="GN738" s="85"/>
      <c r="GO738" s="85"/>
      <c r="GP738" s="85"/>
      <c r="GQ738" s="85"/>
      <c r="GR738" s="85"/>
      <c r="GS738" s="85"/>
      <c r="GT738" s="85"/>
      <c r="GU738" s="85"/>
      <c r="GV738" s="85"/>
      <c r="GW738" s="85"/>
      <c r="GX738" s="85"/>
      <c r="GY738" s="85"/>
      <c r="GZ738" s="85"/>
      <c r="HA738" s="85"/>
      <c r="HB738" s="85"/>
      <c r="HC738" s="85"/>
      <c r="HD738" s="85"/>
      <c r="HE738" s="85"/>
      <c r="HF738" s="85"/>
      <c r="HG738" s="85"/>
      <c r="HH738" s="85"/>
      <c r="HI738" s="85"/>
      <c r="HJ738" s="85"/>
      <c r="HK738" s="85"/>
      <c r="HL738" s="85"/>
      <c r="HM738" s="85"/>
      <c r="HN738" s="85"/>
      <c r="HO738" s="85"/>
      <c r="HP738" s="85"/>
      <c r="HQ738" s="85"/>
      <c r="HR738" s="85"/>
      <c r="HS738" s="85"/>
      <c r="HT738" s="85"/>
      <c r="HU738" s="85"/>
      <c r="HV738" s="85"/>
      <c r="HW738" s="85"/>
      <c r="HX738" s="85"/>
      <c r="HY738" s="85"/>
      <c r="HZ738" s="85"/>
      <c r="IA738" s="85"/>
      <c r="IB738" s="85"/>
      <c r="IC738" s="85"/>
      <c r="ID738" s="85"/>
      <c r="IE738" s="85"/>
      <c r="IF738" s="85"/>
      <c r="IG738" s="85"/>
      <c r="IH738" s="85"/>
      <c r="II738" s="85"/>
      <c r="IJ738" s="85"/>
      <c r="IK738" s="85"/>
      <c r="IL738" s="85"/>
      <c r="IM738" s="85"/>
      <c r="IN738" s="85"/>
      <c r="IO738" s="85"/>
      <c r="IP738" s="85"/>
      <c r="IQ738" s="85"/>
      <c r="IR738" s="85"/>
      <c r="IS738" s="85"/>
      <c r="IT738" s="85"/>
      <c r="IU738" s="85"/>
      <c r="IV738" s="85"/>
    </row>
    <row r="739" spans="1:5" s="85" customFormat="1" ht="15" customHeight="1">
      <c r="A739" s="104">
        <v>2110303</v>
      </c>
      <c r="B739" s="105" t="s">
        <v>603</v>
      </c>
      <c r="C739" s="103"/>
      <c r="E739" s="87"/>
    </row>
    <row r="740" spans="1:5" s="85" customFormat="1" ht="15" customHeight="1">
      <c r="A740" s="104">
        <v>2110304</v>
      </c>
      <c r="B740" s="105" t="s">
        <v>604</v>
      </c>
      <c r="C740" s="103"/>
      <c r="E740" s="87"/>
    </row>
    <row r="741" spans="1:5" s="85" customFormat="1" ht="15" customHeight="1">
      <c r="A741" s="104">
        <v>2110305</v>
      </c>
      <c r="B741" s="105" t="s">
        <v>605</v>
      </c>
      <c r="C741" s="103"/>
      <c r="E741" s="87"/>
    </row>
    <row r="742" spans="1:5" s="85" customFormat="1" ht="15" customHeight="1">
      <c r="A742" s="104">
        <v>2110306</v>
      </c>
      <c r="B742" s="105" t="s">
        <v>606</v>
      </c>
      <c r="C742" s="103"/>
      <c r="E742" s="87"/>
    </row>
    <row r="743" spans="1:5" s="85" customFormat="1" ht="15" customHeight="1">
      <c r="A743" s="104">
        <v>2110307</v>
      </c>
      <c r="B743" s="105" t="s">
        <v>607</v>
      </c>
      <c r="C743" s="103"/>
      <c r="E743" s="87"/>
    </row>
    <row r="744" spans="1:5" s="85" customFormat="1" ht="15" customHeight="1">
      <c r="A744" s="104">
        <v>2110399</v>
      </c>
      <c r="B744" s="105" t="s">
        <v>608</v>
      </c>
      <c r="C744" s="103"/>
      <c r="E744" s="87"/>
    </row>
    <row r="745" spans="1:5" s="85" customFormat="1" ht="15" customHeight="1">
      <c r="A745" s="104">
        <v>21104</v>
      </c>
      <c r="B745" s="105" t="s">
        <v>609</v>
      </c>
      <c r="C745" s="103">
        <f>SUM(C746:C751)</f>
        <v>293</v>
      </c>
      <c r="E745" s="87"/>
    </row>
    <row r="746" spans="1:5" s="85" customFormat="1" ht="15" customHeight="1">
      <c r="A746" s="104">
        <v>2110401</v>
      </c>
      <c r="B746" s="105" t="s">
        <v>610</v>
      </c>
      <c r="C746" s="103"/>
      <c r="E746" s="87"/>
    </row>
    <row r="747" spans="1:5" s="85" customFormat="1" ht="15" customHeight="1">
      <c r="A747" s="104">
        <v>2110402</v>
      </c>
      <c r="B747" s="105" t="s">
        <v>611</v>
      </c>
      <c r="C747" s="103"/>
      <c r="E747" s="87"/>
    </row>
    <row r="748" spans="1:5" s="85" customFormat="1" ht="15" customHeight="1">
      <c r="A748" s="104">
        <v>2110404</v>
      </c>
      <c r="B748" s="105" t="s">
        <v>612</v>
      </c>
      <c r="C748" s="103"/>
      <c r="E748" s="87"/>
    </row>
    <row r="749" spans="1:5" s="85" customFormat="1" ht="15" customHeight="1">
      <c r="A749" s="104">
        <v>2110405</v>
      </c>
      <c r="B749" s="105" t="s">
        <v>613</v>
      </c>
      <c r="C749" s="103"/>
      <c r="E749" s="87"/>
    </row>
    <row r="750" spans="1:5" s="85" customFormat="1" ht="15" customHeight="1">
      <c r="A750" s="104">
        <v>2110406</v>
      </c>
      <c r="B750" s="105" t="s">
        <v>614</v>
      </c>
      <c r="C750" s="103"/>
      <c r="E750" s="87"/>
    </row>
    <row r="751" spans="1:5" s="85" customFormat="1" ht="15" customHeight="1">
      <c r="A751" s="104">
        <v>2110499</v>
      </c>
      <c r="B751" s="105" t="s">
        <v>615</v>
      </c>
      <c r="C751" s="103">
        <v>293</v>
      </c>
      <c r="E751" s="87"/>
    </row>
    <row r="752" spans="1:5" s="85" customFormat="1" ht="15" customHeight="1">
      <c r="A752" s="104">
        <v>21105</v>
      </c>
      <c r="B752" s="105" t="s">
        <v>616</v>
      </c>
      <c r="C752" s="103">
        <f>SUM(C753:C758)</f>
        <v>0</v>
      </c>
      <c r="E752" s="87"/>
    </row>
    <row r="753" spans="1:5" s="85" customFormat="1" ht="15" customHeight="1">
      <c r="A753" s="104">
        <v>2110501</v>
      </c>
      <c r="B753" s="105" t="s">
        <v>617</v>
      </c>
      <c r="C753" s="103"/>
      <c r="E753" s="87"/>
    </row>
    <row r="754" spans="1:5" s="85" customFormat="1" ht="15" customHeight="1">
      <c r="A754" s="104">
        <v>2110502</v>
      </c>
      <c r="B754" s="105" t="s">
        <v>618</v>
      </c>
      <c r="C754" s="103"/>
      <c r="E754" s="87"/>
    </row>
    <row r="755" spans="1:5" s="85" customFormat="1" ht="15" customHeight="1">
      <c r="A755" s="104">
        <v>2110503</v>
      </c>
      <c r="B755" s="105" t="s">
        <v>619</v>
      </c>
      <c r="C755" s="103"/>
      <c r="E755" s="87"/>
    </row>
    <row r="756" spans="1:5" s="85" customFormat="1" ht="15" customHeight="1">
      <c r="A756" s="104">
        <v>2110506</v>
      </c>
      <c r="B756" s="105" t="s">
        <v>620</v>
      </c>
      <c r="C756" s="103"/>
      <c r="E756" s="87"/>
    </row>
    <row r="757" spans="1:5" s="85" customFormat="1" ht="15" customHeight="1">
      <c r="A757" s="104">
        <v>2110507</v>
      </c>
      <c r="B757" s="105" t="s">
        <v>621</v>
      </c>
      <c r="C757" s="103"/>
      <c r="E757" s="87"/>
    </row>
    <row r="758" spans="1:5" s="85" customFormat="1" ht="15" customHeight="1">
      <c r="A758" s="104">
        <v>2110599</v>
      </c>
      <c r="B758" s="105" t="s">
        <v>622</v>
      </c>
      <c r="C758" s="103"/>
      <c r="E758" s="87"/>
    </row>
    <row r="759" spans="1:5" s="85" customFormat="1" ht="15" customHeight="1">
      <c r="A759" s="104">
        <v>21106</v>
      </c>
      <c r="B759" s="105" t="s">
        <v>623</v>
      </c>
      <c r="C759" s="103">
        <f>SUM(C760:C764)</f>
        <v>0</v>
      </c>
      <c r="E759" s="87"/>
    </row>
    <row r="760" spans="1:5" s="85" customFormat="1" ht="15" customHeight="1">
      <c r="A760" s="104">
        <v>2110602</v>
      </c>
      <c r="B760" s="105" t="s">
        <v>624</v>
      </c>
      <c r="C760" s="103"/>
      <c r="E760" s="87"/>
    </row>
    <row r="761" spans="1:5" s="85" customFormat="1" ht="15" customHeight="1">
      <c r="A761" s="104">
        <v>2110603</v>
      </c>
      <c r="B761" s="105" t="s">
        <v>625</v>
      </c>
      <c r="C761" s="103"/>
      <c r="E761" s="87"/>
    </row>
    <row r="762" spans="1:5" s="85" customFormat="1" ht="15" customHeight="1">
      <c r="A762" s="104">
        <v>2110604</v>
      </c>
      <c r="B762" s="105" t="s">
        <v>626</v>
      </c>
      <c r="C762" s="103"/>
      <c r="E762" s="87"/>
    </row>
    <row r="763" spans="1:5" s="85" customFormat="1" ht="15" customHeight="1">
      <c r="A763" s="104">
        <v>2110605</v>
      </c>
      <c r="B763" s="105" t="s">
        <v>627</v>
      </c>
      <c r="C763" s="103"/>
      <c r="E763" s="87"/>
    </row>
    <row r="764" spans="1:5" s="85" customFormat="1" ht="15" customHeight="1">
      <c r="A764" s="104">
        <v>2110699</v>
      </c>
      <c r="B764" s="105" t="s">
        <v>628</v>
      </c>
      <c r="C764" s="103"/>
      <c r="E764" s="87"/>
    </row>
    <row r="765" spans="1:5" s="85" customFormat="1" ht="15" customHeight="1">
      <c r="A765" s="104">
        <v>21107</v>
      </c>
      <c r="B765" s="105" t="s">
        <v>629</v>
      </c>
      <c r="C765" s="103">
        <f>SUM(C766:C767)</f>
        <v>0</v>
      </c>
      <c r="E765" s="87"/>
    </row>
    <row r="766" spans="1:5" s="85" customFormat="1" ht="15" customHeight="1">
      <c r="A766" s="104">
        <v>2110704</v>
      </c>
      <c r="B766" s="105" t="s">
        <v>630</v>
      </c>
      <c r="C766" s="103"/>
      <c r="E766" s="87"/>
    </row>
    <row r="767" spans="1:5" s="85" customFormat="1" ht="15" customHeight="1">
      <c r="A767" s="104">
        <v>2110799</v>
      </c>
      <c r="B767" s="105" t="s">
        <v>631</v>
      </c>
      <c r="C767" s="103"/>
      <c r="E767" s="87"/>
    </row>
    <row r="768" spans="1:5" s="85" customFormat="1" ht="15" customHeight="1">
      <c r="A768" s="104">
        <v>21108</v>
      </c>
      <c r="B768" s="105" t="s">
        <v>632</v>
      </c>
      <c r="C768" s="103">
        <f>SUM(C769:C772)</f>
        <v>0</v>
      </c>
      <c r="E768" s="87"/>
    </row>
    <row r="769" spans="1:5" s="85" customFormat="1" ht="15" customHeight="1">
      <c r="A769" s="104">
        <v>2110804</v>
      </c>
      <c r="B769" s="105" t="s">
        <v>633</v>
      </c>
      <c r="C769" s="103"/>
      <c r="E769" s="87"/>
    </row>
    <row r="770" spans="1:5" s="85" customFormat="1" ht="15" customHeight="1">
      <c r="A770" s="104">
        <v>2110899</v>
      </c>
      <c r="B770" s="105" t="s">
        <v>634</v>
      </c>
      <c r="C770" s="103"/>
      <c r="E770" s="87"/>
    </row>
    <row r="771" spans="1:5" s="85" customFormat="1" ht="15" customHeight="1">
      <c r="A771" s="104">
        <v>21109</v>
      </c>
      <c r="B771" s="105" t="s">
        <v>635</v>
      </c>
      <c r="C771" s="103"/>
      <c r="E771" s="87"/>
    </row>
    <row r="772" spans="1:5" s="85" customFormat="1" ht="15" customHeight="1">
      <c r="A772" s="104">
        <v>21110</v>
      </c>
      <c r="B772" s="105" t="s">
        <v>636</v>
      </c>
      <c r="C772" s="103"/>
      <c r="E772" s="87"/>
    </row>
    <row r="773" spans="1:5" s="85" customFormat="1" ht="15" customHeight="1">
      <c r="A773" s="104">
        <v>21111</v>
      </c>
      <c r="B773" s="105" t="s">
        <v>637</v>
      </c>
      <c r="C773" s="103">
        <f>SUM(C774:C780)</f>
        <v>0</v>
      </c>
      <c r="E773" s="87"/>
    </row>
    <row r="774" spans="1:5" s="85" customFormat="1" ht="15" customHeight="1">
      <c r="A774" s="104">
        <v>2111101</v>
      </c>
      <c r="B774" s="105" t="s">
        <v>638</v>
      </c>
      <c r="C774" s="103"/>
      <c r="E774" s="87"/>
    </row>
    <row r="775" spans="1:5" s="85" customFormat="1" ht="15" customHeight="1">
      <c r="A775" s="104">
        <v>2111102</v>
      </c>
      <c r="B775" s="105" t="s">
        <v>639</v>
      </c>
      <c r="C775" s="103"/>
      <c r="E775" s="87"/>
    </row>
    <row r="776" spans="1:5" s="85" customFormat="1" ht="15" customHeight="1">
      <c r="A776" s="104">
        <v>2111103</v>
      </c>
      <c r="B776" s="105" t="s">
        <v>640</v>
      </c>
      <c r="C776" s="103"/>
      <c r="E776" s="87"/>
    </row>
    <row r="777" spans="1:5" s="85" customFormat="1" ht="15" customHeight="1">
      <c r="A777" s="104">
        <v>2111104</v>
      </c>
      <c r="B777" s="105" t="s">
        <v>641</v>
      </c>
      <c r="C777" s="103"/>
      <c r="E777" s="87"/>
    </row>
    <row r="778" spans="1:5" s="85" customFormat="1" ht="15" customHeight="1">
      <c r="A778" s="104">
        <v>2111199</v>
      </c>
      <c r="B778" s="105" t="s">
        <v>642</v>
      </c>
      <c r="C778" s="103"/>
      <c r="E778" s="87"/>
    </row>
    <row r="779" spans="1:5" s="85" customFormat="1" ht="15" customHeight="1">
      <c r="A779" s="104">
        <v>21112</v>
      </c>
      <c r="B779" s="105" t="s">
        <v>643</v>
      </c>
      <c r="C779" s="103"/>
      <c r="E779" s="87"/>
    </row>
    <row r="780" spans="1:5" s="85" customFormat="1" ht="15" customHeight="1">
      <c r="A780" s="104">
        <v>21113</v>
      </c>
      <c r="B780" s="105" t="s">
        <v>644</v>
      </c>
      <c r="C780" s="103"/>
      <c r="E780" s="87"/>
    </row>
    <row r="781" spans="1:5" s="85" customFormat="1" ht="15" customHeight="1">
      <c r="A781" s="104">
        <v>21114</v>
      </c>
      <c r="B781" s="105" t="s">
        <v>645</v>
      </c>
      <c r="C781" s="103">
        <f>SUM(C782:C791)</f>
        <v>0</v>
      </c>
      <c r="E781" s="87"/>
    </row>
    <row r="782" spans="1:5" s="85" customFormat="1" ht="15" customHeight="1">
      <c r="A782" s="104">
        <v>2111401</v>
      </c>
      <c r="B782" s="105" t="s">
        <v>67</v>
      </c>
      <c r="C782" s="103"/>
      <c r="E782" s="87"/>
    </row>
    <row r="783" spans="1:5" s="85" customFormat="1" ht="15" customHeight="1">
      <c r="A783" s="104">
        <v>2111402</v>
      </c>
      <c r="B783" s="105" t="s">
        <v>68</v>
      </c>
      <c r="C783" s="103"/>
      <c r="E783" s="87"/>
    </row>
    <row r="784" spans="1:5" s="85" customFormat="1" ht="15" customHeight="1">
      <c r="A784" s="104">
        <v>2111403</v>
      </c>
      <c r="B784" s="105" t="s">
        <v>69</v>
      </c>
      <c r="C784" s="103"/>
      <c r="E784" s="87"/>
    </row>
    <row r="785" spans="1:5" s="85" customFormat="1" ht="15" customHeight="1">
      <c r="A785" s="104">
        <v>2111406</v>
      </c>
      <c r="B785" s="105" t="s">
        <v>646</v>
      </c>
      <c r="C785" s="103"/>
      <c r="E785" s="87"/>
    </row>
    <row r="786" spans="1:5" s="85" customFormat="1" ht="15" customHeight="1">
      <c r="A786" s="104">
        <v>2111407</v>
      </c>
      <c r="B786" s="105" t="s">
        <v>647</v>
      </c>
      <c r="C786" s="103"/>
      <c r="E786" s="87"/>
    </row>
    <row r="787" spans="1:5" s="85" customFormat="1" ht="15" customHeight="1">
      <c r="A787" s="104">
        <v>2111408</v>
      </c>
      <c r="B787" s="105" t="s">
        <v>648</v>
      </c>
      <c r="C787" s="103"/>
      <c r="E787" s="87"/>
    </row>
    <row r="788" spans="1:5" s="85" customFormat="1" ht="15" customHeight="1">
      <c r="A788" s="104">
        <v>2111411</v>
      </c>
      <c r="B788" s="105" t="s">
        <v>108</v>
      </c>
      <c r="C788" s="103"/>
      <c r="E788" s="87"/>
    </row>
    <row r="789" spans="1:5" s="85" customFormat="1" ht="15" customHeight="1">
      <c r="A789" s="104">
        <v>2111413</v>
      </c>
      <c r="B789" s="105" t="s">
        <v>649</v>
      </c>
      <c r="C789" s="103"/>
      <c r="E789" s="87"/>
    </row>
    <row r="790" spans="1:5" s="85" customFormat="1" ht="15" customHeight="1">
      <c r="A790" s="104">
        <v>2111450</v>
      </c>
      <c r="B790" s="105" t="s">
        <v>76</v>
      </c>
      <c r="C790" s="103"/>
      <c r="E790" s="87"/>
    </row>
    <row r="791" spans="1:5" s="85" customFormat="1" ht="15" customHeight="1">
      <c r="A791" s="104">
        <v>2111499</v>
      </c>
      <c r="B791" s="105" t="s">
        <v>650</v>
      </c>
      <c r="C791" s="103"/>
      <c r="E791" s="87"/>
    </row>
    <row r="792" spans="1:5" s="85" customFormat="1" ht="15" customHeight="1">
      <c r="A792" s="104">
        <v>21199</v>
      </c>
      <c r="B792" s="105" t="s">
        <v>651</v>
      </c>
      <c r="C792" s="103">
        <f>SUM(C793)</f>
        <v>0</v>
      </c>
      <c r="E792" s="87"/>
    </row>
    <row r="793" spans="1:5" s="85" customFormat="1" ht="15" customHeight="1">
      <c r="A793" s="104">
        <v>2119999</v>
      </c>
      <c r="B793" s="105" t="s">
        <v>652</v>
      </c>
      <c r="C793" s="103"/>
      <c r="E793" s="87"/>
    </row>
    <row r="794" spans="1:256" s="86" customFormat="1" ht="15" customHeight="1">
      <c r="A794" s="104">
        <v>212</v>
      </c>
      <c r="B794" s="105" t="s">
        <v>653</v>
      </c>
      <c r="C794" s="103">
        <f>SUM(C795,C807,C810,C812,C814,C806)</f>
        <v>12246</v>
      </c>
      <c r="D794" s="85">
        <v>12246</v>
      </c>
      <c r="E794" s="88">
        <f>D794-C794</f>
        <v>0</v>
      </c>
      <c r="F794" s="85"/>
      <c r="G794" s="85"/>
      <c r="H794" s="85"/>
      <c r="I794" s="85"/>
      <c r="J794" s="85"/>
      <c r="K794" s="85"/>
      <c r="L794" s="85"/>
      <c r="M794" s="85"/>
      <c r="N794" s="85"/>
      <c r="O794" s="85"/>
      <c r="P794" s="85"/>
      <c r="Q794" s="85"/>
      <c r="R794" s="85"/>
      <c r="S794" s="85"/>
      <c r="T794" s="85"/>
      <c r="U794" s="85"/>
      <c r="V794" s="85"/>
      <c r="W794" s="85"/>
      <c r="X794" s="85"/>
      <c r="Y794" s="85"/>
      <c r="Z794" s="85"/>
      <c r="AA794" s="85"/>
      <c r="AB794" s="85"/>
      <c r="AC794" s="85"/>
      <c r="AD794" s="85"/>
      <c r="AE794" s="85"/>
      <c r="AF794" s="85"/>
      <c r="AG794" s="85"/>
      <c r="AH794" s="85"/>
      <c r="AI794" s="85"/>
      <c r="AJ794" s="85"/>
      <c r="AK794" s="85"/>
      <c r="AL794" s="85"/>
      <c r="AM794" s="85"/>
      <c r="AN794" s="85"/>
      <c r="AO794" s="85"/>
      <c r="AP794" s="85"/>
      <c r="AQ794" s="85"/>
      <c r="AR794" s="85"/>
      <c r="AS794" s="85"/>
      <c r="AT794" s="85"/>
      <c r="AU794" s="85"/>
      <c r="AV794" s="85"/>
      <c r="AW794" s="85"/>
      <c r="AX794" s="85"/>
      <c r="AY794" s="85"/>
      <c r="AZ794" s="85"/>
      <c r="BA794" s="85"/>
      <c r="BB794" s="85"/>
      <c r="BC794" s="85"/>
      <c r="BD794" s="85"/>
      <c r="BE794" s="85"/>
      <c r="BF794" s="85"/>
      <c r="BG794" s="85"/>
      <c r="BH794" s="85"/>
      <c r="BI794" s="85"/>
      <c r="BJ794" s="85"/>
      <c r="BK794" s="85"/>
      <c r="BL794" s="85"/>
      <c r="BM794" s="85"/>
      <c r="BN794" s="85"/>
      <c r="BO794" s="85"/>
      <c r="BP794" s="85"/>
      <c r="BQ794" s="85"/>
      <c r="BR794" s="85"/>
      <c r="BS794" s="85"/>
      <c r="BT794" s="85"/>
      <c r="BU794" s="85"/>
      <c r="BV794" s="85"/>
      <c r="BW794" s="85"/>
      <c r="BX794" s="85"/>
      <c r="BY794" s="85"/>
      <c r="BZ794" s="85"/>
      <c r="CA794" s="85"/>
      <c r="CB794" s="85"/>
      <c r="CC794" s="85"/>
      <c r="CD794" s="85"/>
      <c r="CE794" s="85"/>
      <c r="CF794" s="85"/>
      <c r="CG794" s="85"/>
      <c r="CH794" s="85"/>
      <c r="CI794" s="85"/>
      <c r="CJ794" s="85"/>
      <c r="CK794" s="85"/>
      <c r="CL794" s="85"/>
      <c r="CM794" s="85"/>
      <c r="CN794" s="85"/>
      <c r="CO794" s="85"/>
      <c r="CP794" s="85"/>
      <c r="CQ794" s="85"/>
      <c r="CR794" s="85"/>
      <c r="CS794" s="85"/>
      <c r="CT794" s="85"/>
      <c r="CU794" s="85"/>
      <c r="CV794" s="85"/>
      <c r="CW794" s="85"/>
      <c r="CX794" s="85"/>
      <c r="CY794" s="85"/>
      <c r="CZ794" s="85"/>
      <c r="DA794" s="85"/>
      <c r="DB794" s="85"/>
      <c r="DC794" s="85"/>
      <c r="DD794" s="85"/>
      <c r="DE794" s="85"/>
      <c r="DF794" s="85"/>
      <c r="DG794" s="85"/>
      <c r="DH794" s="85"/>
      <c r="DI794" s="85"/>
      <c r="DJ794" s="85"/>
      <c r="DK794" s="85"/>
      <c r="DL794" s="85"/>
      <c r="DM794" s="85"/>
      <c r="DN794" s="85"/>
      <c r="DO794" s="85"/>
      <c r="DP794" s="85"/>
      <c r="DQ794" s="85"/>
      <c r="DR794" s="85"/>
      <c r="DS794" s="85"/>
      <c r="DT794" s="85"/>
      <c r="DU794" s="85"/>
      <c r="DV794" s="85"/>
      <c r="DW794" s="85"/>
      <c r="DX794" s="85"/>
      <c r="DY794" s="85"/>
      <c r="DZ794" s="85"/>
      <c r="EA794" s="85"/>
      <c r="EB794" s="85"/>
      <c r="EC794" s="85"/>
      <c r="ED794" s="85"/>
      <c r="EE794" s="85"/>
      <c r="EF794" s="85"/>
      <c r="EG794" s="85"/>
      <c r="EH794" s="85"/>
      <c r="EI794" s="85"/>
      <c r="EJ794" s="85"/>
      <c r="EK794" s="85"/>
      <c r="EL794" s="85"/>
      <c r="EM794" s="85"/>
      <c r="EN794" s="85"/>
      <c r="EO794" s="85"/>
      <c r="EP794" s="85"/>
      <c r="EQ794" s="85"/>
      <c r="ER794" s="85"/>
      <c r="ES794" s="85"/>
      <c r="ET794" s="85"/>
      <c r="EU794" s="85"/>
      <c r="EV794" s="85"/>
      <c r="EW794" s="85"/>
      <c r="EX794" s="85"/>
      <c r="EY794" s="85"/>
      <c r="EZ794" s="85"/>
      <c r="FA794" s="85"/>
      <c r="FB794" s="85"/>
      <c r="FC794" s="85"/>
      <c r="FD794" s="85"/>
      <c r="FE794" s="85"/>
      <c r="FF794" s="85"/>
      <c r="FG794" s="85"/>
      <c r="FH794" s="85"/>
      <c r="FI794" s="85"/>
      <c r="FJ794" s="85"/>
      <c r="FK794" s="85"/>
      <c r="FL794" s="85"/>
      <c r="FM794" s="85"/>
      <c r="FN794" s="85"/>
      <c r="FO794" s="85"/>
      <c r="FP794" s="85"/>
      <c r="FQ794" s="85"/>
      <c r="FR794" s="85"/>
      <c r="FS794" s="85"/>
      <c r="FT794" s="85"/>
      <c r="FU794" s="85"/>
      <c r="FV794" s="85"/>
      <c r="FW794" s="85"/>
      <c r="FX794" s="85"/>
      <c r="FY794" s="85"/>
      <c r="FZ794" s="85"/>
      <c r="GA794" s="85"/>
      <c r="GB794" s="85"/>
      <c r="GC794" s="85"/>
      <c r="GD794" s="85"/>
      <c r="GE794" s="85"/>
      <c r="GF794" s="85"/>
      <c r="GG794" s="85"/>
      <c r="GH794" s="85"/>
      <c r="GI794" s="85"/>
      <c r="GJ794" s="85"/>
      <c r="GK794" s="85"/>
      <c r="GL794" s="85"/>
      <c r="GM794" s="85"/>
      <c r="GN794" s="85"/>
      <c r="GO794" s="85"/>
      <c r="GP794" s="85"/>
      <c r="GQ794" s="85"/>
      <c r="GR794" s="85"/>
      <c r="GS794" s="85"/>
      <c r="GT794" s="85"/>
      <c r="GU794" s="85"/>
      <c r="GV794" s="85"/>
      <c r="GW794" s="85"/>
      <c r="GX794" s="85"/>
      <c r="GY794" s="85"/>
      <c r="GZ794" s="85"/>
      <c r="HA794" s="85"/>
      <c r="HB794" s="85"/>
      <c r="HC794" s="85"/>
      <c r="HD794" s="85"/>
      <c r="HE794" s="85"/>
      <c r="HF794" s="85"/>
      <c r="HG794" s="85"/>
      <c r="HH794" s="85"/>
      <c r="HI794" s="85"/>
      <c r="HJ794" s="85"/>
      <c r="HK794" s="85"/>
      <c r="HL794" s="85"/>
      <c r="HM794" s="85"/>
      <c r="HN794" s="85"/>
      <c r="HO794" s="85"/>
      <c r="HP794" s="85"/>
      <c r="HQ794" s="85"/>
      <c r="HR794" s="85"/>
      <c r="HS794" s="85"/>
      <c r="HT794" s="85"/>
      <c r="HU794" s="85"/>
      <c r="HV794" s="85"/>
      <c r="HW794" s="85"/>
      <c r="HX794" s="85"/>
      <c r="HY794" s="85"/>
      <c r="HZ794" s="85"/>
      <c r="IA794" s="85"/>
      <c r="IB794" s="85"/>
      <c r="IC794" s="85"/>
      <c r="ID794" s="85"/>
      <c r="IE794" s="85"/>
      <c r="IF794" s="85"/>
      <c r="IG794" s="85"/>
      <c r="IH794" s="85"/>
      <c r="II794" s="85"/>
      <c r="IJ794" s="85"/>
      <c r="IK794" s="85"/>
      <c r="IL794" s="85"/>
      <c r="IM794" s="85"/>
      <c r="IN794" s="85"/>
      <c r="IO794" s="85"/>
      <c r="IP794" s="85"/>
      <c r="IQ794" s="85"/>
      <c r="IR794" s="85"/>
      <c r="IS794" s="85"/>
      <c r="IT794" s="85"/>
      <c r="IU794" s="85"/>
      <c r="IV794" s="85"/>
    </row>
    <row r="795" spans="1:256" s="86" customFormat="1" ht="15" customHeight="1">
      <c r="A795" s="104">
        <v>21201</v>
      </c>
      <c r="B795" s="105" t="s">
        <v>654</v>
      </c>
      <c r="C795" s="103">
        <f>SUM(C796:C805)</f>
        <v>4393</v>
      </c>
      <c r="D795" s="85"/>
      <c r="E795" s="88"/>
      <c r="F795" s="85"/>
      <c r="G795" s="85"/>
      <c r="H795" s="85"/>
      <c r="I795" s="85"/>
      <c r="J795" s="85"/>
      <c r="K795" s="85"/>
      <c r="L795" s="85"/>
      <c r="M795" s="85"/>
      <c r="N795" s="85"/>
      <c r="O795" s="85"/>
      <c r="P795" s="85"/>
      <c r="Q795" s="85"/>
      <c r="R795" s="85"/>
      <c r="S795" s="85"/>
      <c r="T795" s="85"/>
      <c r="U795" s="85"/>
      <c r="V795" s="85"/>
      <c r="W795" s="85"/>
      <c r="X795" s="85"/>
      <c r="Y795" s="85"/>
      <c r="Z795" s="85"/>
      <c r="AA795" s="85"/>
      <c r="AB795" s="85"/>
      <c r="AC795" s="85"/>
      <c r="AD795" s="85"/>
      <c r="AE795" s="85"/>
      <c r="AF795" s="85"/>
      <c r="AG795" s="85"/>
      <c r="AH795" s="85"/>
      <c r="AI795" s="85"/>
      <c r="AJ795" s="85"/>
      <c r="AK795" s="85"/>
      <c r="AL795" s="85"/>
      <c r="AM795" s="85"/>
      <c r="AN795" s="85"/>
      <c r="AO795" s="85"/>
      <c r="AP795" s="85"/>
      <c r="AQ795" s="85"/>
      <c r="AR795" s="85"/>
      <c r="AS795" s="85"/>
      <c r="AT795" s="85"/>
      <c r="AU795" s="85"/>
      <c r="AV795" s="85"/>
      <c r="AW795" s="85"/>
      <c r="AX795" s="85"/>
      <c r="AY795" s="85"/>
      <c r="AZ795" s="85"/>
      <c r="BA795" s="85"/>
      <c r="BB795" s="85"/>
      <c r="BC795" s="85"/>
      <c r="BD795" s="85"/>
      <c r="BE795" s="85"/>
      <c r="BF795" s="85"/>
      <c r="BG795" s="85"/>
      <c r="BH795" s="85"/>
      <c r="BI795" s="85"/>
      <c r="BJ795" s="85"/>
      <c r="BK795" s="85"/>
      <c r="BL795" s="85"/>
      <c r="BM795" s="85"/>
      <c r="BN795" s="85"/>
      <c r="BO795" s="85"/>
      <c r="BP795" s="85"/>
      <c r="BQ795" s="85"/>
      <c r="BR795" s="85"/>
      <c r="BS795" s="85"/>
      <c r="BT795" s="85"/>
      <c r="BU795" s="85"/>
      <c r="BV795" s="85"/>
      <c r="BW795" s="85"/>
      <c r="BX795" s="85"/>
      <c r="BY795" s="85"/>
      <c r="BZ795" s="85"/>
      <c r="CA795" s="85"/>
      <c r="CB795" s="85"/>
      <c r="CC795" s="85"/>
      <c r="CD795" s="85"/>
      <c r="CE795" s="85"/>
      <c r="CF795" s="85"/>
      <c r="CG795" s="85"/>
      <c r="CH795" s="85"/>
      <c r="CI795" s="85"/>
      <c r="CJ795" s="85"/>
      <c r="CK795" s="85"/>
      <c r="CL795" s="85"/>
      <c r="CM795" s="85"/>
      <c r="CN795" s="85"/>
      <c r="CO795" s="85"/>
      <c r="CP795" s="85"/>
      <c r="CQ795" s="85"/>
      <c r="CR795" s="85"/>
      <c r="CS795" s="85"/>
      <c r="CT795" s="85"/>
      <c r="CU795" s="85"/>
      <c r="CV795" s="85"/>
      <c r="CW795" s="85"/>
      <c r="CX795" s="85"/>
      <c r="CY795" s="85"/>
      <c r="CZ795" s="85"/>
      <c r="DA795" s="85"/>
      <c r="DB795" s="85"/>
      <c r="DC795" s="85"/>
      <c r="DD795" s="85"/>
      <c r="DE795" s="85"/>
      <c r="DF795" s="85"/>
      <c r="DG795" s="85"/>
      <c r="DH795" s="85"/>
      <c r="DI795" s="85"/>
      <c r="DJ795" s="85"/>
      <c r="DK795" s="85"/>
      <c r="DL795" s="85"/>
      <c r="DM795" s="85"/>
      <c r="DN795" s="85"/>
      <c r="DO795" s="85"/>
      <c r="DP795" s="85"/>
      <c r="DQ795" s="85"/>
      <c r="DR795" s="85"/>
      <c r="DS795" s="85"/>
      <c r="DT795" s="85"/>
      <c r="DU795" s="85"/>
      <c r="DV795" s="85"/>
      <c r="DW795" s="85"/>
      <c r="DX795" s="85"/>
      <c r="DY795" s="85"/>
      <c r="DZ795" s="85"/>
      <c r="EA795" s="85"/>
      <c r="EB795" s="85"/>
      <c r="EC795" s="85"/>
      <c r="ED795" s="85"/>
      <c r="EE795" s="85"/>
      <c r="EF795" s="85"/>
      <c r="EG795" s="85"/>
      <c r="EH795" s="85"/>
      <c r="EI795" s="85"/>
      <c r="EJ795" s="85"/>
      <c r="EK795" s="85"/>
      <c r="EL795" s="85"/>
      <c r="EM795" s="85"/>
      <c r="EN795" s="85"/>
      <c r="EO795" s="85"/>
      <c r="EP795" s="85"/>
      <c r="EQ795" s="85"/>
      <c r="ER795" s="85"/>
      <c r="ES795" s="85"/>
      <c r="ET795" s="85"/>
      <c r="EU795" s="85"/>
      <c r="EV795" s="85"/>
      <c r="EW795" s="85"/>
      <c r="EX795" s="85"/>
      <c r="EY795" s="85"/>
      <c r="EZ795" s="85"/>
      <c r="FA795" s="85"/>
      <c r="FB795" s="85"/>
      <c r="FC795" s="85"/>
      <c r="FD795" s="85"/>
      <c r="FE795" s="85"/>
      <c r="FF795" s="85"/>
      <c r="FG795" s="85"/>
      <c r="FH795" s="85"/>
      <c r="FI795" s="85"/>
      <c r="FJ795" s="85"/>
      <c r="FK795" s="85"/>
      <c r="FL795" s="85"/>
      <c r="FM795" s="85"/>
      <c r="FN795" s="85"/>
      <c r="FO795" s="85"/>
      <c r="FP795" s="85"/>
      <c r="FQ795" s="85"/>
      <c r="FR795" s="85"/>
      <c r="FS795" s="85"/>
      <c r="FT795" s="85"/>
      <c r="FU795" s="85"/>
      <c r="FV795" s="85"/>
      <c r="FW795" s="85"/>
      <c r="FX795" s="85"/>
      <c r="FY795" s="85"/>
      <c r="FZ795" s="85"/>
      <c r="GA795" s="85"/>
      <c r="GB795" s="85"/>
      <c r="GC795" s="85"/>
      <c r="GD795" s="85"/>
      <c r="GE795" s="85"/>
      <c r="GF795" s="85"/>
      <c r="GG795" s="85"/>
      <c r="GH795" s="85"/>
      <c r="GI795" s="85"/>
      <c r="GJ795" s="85"/>
      <c r="GK795" s="85"/>
      <c r="GL795" s="85"/>
      <c r="GM795" s="85"/>
      <c r="GN795" s="85"/>
      <c r="GO795" s="85"/>
      <c r="GP795" s="85"/>
      <c r="GQ795" s="85"/>
      <c r="GR795" s="85"/>
      <c r="GS795" s="85"/>
      <c r="GT795" s="85"/>
      <c r="GU795" s="85"/>
      <c r="GV795" s="85"/>
      <c r="GW795" s="85"/>
      <c r="GX795" s="85"/>
      <c r="GY795" s="85"/>
      <c r="GZ795" s="85"/>
      <c r="HA795" s="85"/>
      <c r="HB795" s="85"/>
      <c r="HC795" s="85"/>
      <c r="HD795" s="85"/>
      <c r="HE795" s="85"/>
      <c r="HF795" s="85"/>
      <c r="HG795" s="85"/>
      <c r="HH795" s="85"/>
      <c r="HI795" s="85"/>
      <c r="HJ795" s="85"/>
      <c r="HK795" s="85"/>
      <c r="HL795" s="85"/>
      <c r="HM795" s="85"/>
      <c r="HN795" s="85"/>
      <c r="HO795" s="85"/>
      <c r="HP795" s="85"/>
      <c r="HQ795" s="85"/>
      <c r="HR795" s="85"/>
      <c r="HS795" s="85"/>
      <c r="HT795" s="85"/>
      <c r="HU795" s="85"/>
      <c r="HV795" s="85"/>
      <c r="HW795" s="85"/>
      <c r="HX795" s="85"/>
      <c r="HY795" s="85"/>
      <c r="HZ795" s="85"/>
      <c r="IA795" s="85"/>
      <c r="IB795" s="85"/>
      <c r="IC795" s="85"/>
      <c r="ID795" s="85"/>
      <c r="IE795" s="85"/>
      <c r="IF795" s="85"/>
      <c r="IG795" s="85"/>
      <c r="IH795" s="85"/>
      <c r="II795" s="85"/>
      <c r="IJ795" s="85"/>
      <c r="IK795" s="85"/>
      <c r="IL795" s="85"/>
      <c r="IM795" s="85"/>
      <c r="IN795" s="85"/>
      <c r="IO795" s="85"/>
      <c r="IP795" s="85"/>
      <c r="IQ795" s="85"/>
      <c r="IR795" s="85"/>
      <c r="IS795" s="85"/>
      <c r="IT795" s="85"/>
      <c r="IU795" s="85"/>
      <c r="IV795" s="85"/>
    </row>
    <row r="796" spans="1:256" s="86" customFormat="1" ht="15" customHeight="1">
      <c r="A796" s="104">
        <v>2120101</v>
      </c>
      <c r="B796" s="105" t="s">
        <v>67</v>
      </c>
      <c r="C796" s="103">
        <v>2211</v>
      </c>
      <c r="D796" s="85"/>
      <c r="E796" s="88"/>
      <c r="F796" s="85"/>
      <c r="G796" s="85"/>
      <c r="H796" s="85"/>
      <c r="I796" s="85"/>
      <c r="J796" s="85"/>
      <c r="K796" s="85"/>
      <c r="L796" s="85"/>
      <c r="M796" s="85"/>
      <c r="N796" s="85"/>
      <c r="O796" s="85"/>
      <c r="P796" s="85"/>
      <c r="Q796" s="85"/>
      <c r="R796" s="85"/>
      <c r="S796" s="85"/>
      <c r="T796" s="85"/>
      <c r="U796" s="85"/>
      <c r="V796" s="85"/>
      <c r="W796" s="85"/>
      <c r="X796" s="85"/>
      <c r="Y796" s="85"/>
      <c r="Z796" s="85"/>
      <c r="AA796" s="85"/>
      <c r="AB796" s="85"/>
      <c r="AC796" s="85"/>
      <c r="AD796" s="85"/>
      <c r="AE796" s="85"/>
      <c r="AF796" s="85"/>
      <c r="AG796" s="85"/>
      <c r="AH796" s="85"/>
      <c r="AI796" s="85"/>
      <c r="AJ796" s="85"/>
      <c r="AK796" s="85"/>
      <c r="AL796" s="85"/>
      <c r="AM796" s="85"/>
      <c r="AN796" s="85"/>
      <c r="AO796" s="85"/>
      <c r="AP796" s="85"/>
      <c r="AQ796" s="85"/>
      <c r="AR796" s="85"/>
      <c r="AS796" s="85"/>
      <c r="AT796" s="85"/>
      <c r="AU796" s="85"/>
      <c r="AV796" s="85"/>
      <c r="AW796" s="85"/>
      <c r="AX796" s="85"/>
      <c r="AY796" s="85"/>
      <c r="AZ796" s="85"/>
      <c r="BA796" s="85"/>
      <c r="BB796" s="85"/>
      <c r="BC796" s="85"/>
      <c r="BD796" s="85"/>
      <c r="BE796" s="85"/>
      <c r="BF796" s="85"/>
      <c r="BG796" s="85"/>
      <c r="BH796" s="85"/>
      <c r="BI796" s="85"/>
      <c r="BJ796" s="85"/>
      <c r="BK796" s="85"/>
      <c r="BL796" s="85"/>
      <c r="BM796" s="85"/>
      <c r="BN796" s="85"/>
      <c r="BO796" s="85"/>
      <c r="BP796" s="85"/>
      <c r="BQ796" s="85"/>
      <c r="BR796" s="85"/>
      <c r="BS796" s="85"/>
      <c r="BT796" s="85"/>
      <c r="BU796" s="85"/>
      <c r="BV796" s="85"/>
      <c r="BW796" s="85"/>
      <c r="BX796" s="85"/>
      <c r="BY796" s="85"/>
      <c r="BZ796" s="85"/>
      <c r="CA796" s="85"/>
      <c r="CB796" s="85"/>
      <c r="CC796" s="85"/>
      <c r="CD796" s="85"/>
      <c r="CE796" s="85"/>
      <c r="CF796" s="85"/>
      <c r="CG796" s="85"/>
      <c r="CH796" s="85"/>
      <c r="CI796" s="85"/>
      <c r="CJ796" s="85"/>
      <c r="CK796" s="85"/>
      <c r="CL796" s="85"/>
      <c r="CM796" s="85"/>
      <c r="CN796" s="85"/>
      <c r="CO796" s="85"/>
      <c r="CP796" s="85"/>
      <c r="CQ796" s="85"/>
      <c r="CR796" s="85"/>
      <c r="CS796" s="85"/>
      <c r="CT796" s="85"/>
      <c r="CU796" s="85"/>
      <c r="CV796" s="85"/>
      <c r="CW796" s="85"/>
      <c r="CX796" s="85"/>
      <c r="CY796" s="85"/>
      <c r="CZ796" s="85"/>
      <c r="DA796" s="85"/>
      <c r="DB796" s="85"/>
      <c r="DC796" s="85"/>
      <c r="DD796" s="85"/>
      <c r="DE796" s="85"/>
      <c r="DF796" s="85"/>
      <c r="DG796" s="85"/>
      <c r="DH796" s="85"/>
      <c r="DI796" s="85"/>
      <c r="DJ796" s="85"/>
      <c r="DK796" s="85"/>
      <c r="DL796" s="85"/>
      <c r="DM796" s="85"/>
      <c r="DN796" s="85"/>
      <c r="DO796" s="85"/>
      <c r="DP796" s="85"/>
      <c r="DQ796" s="85"/>
      <c r="DR796" s="85"/>
      <c r="DS796" s="85"/>
      <c r="DT796" s="85"/>
      <c r="DU796" s="85"/>
      <c r="DV796" s="85"/>
      <c r="DW796" s="85"/>
      <c r="DX796" s="85"/>
      <c r="DY796" s="85"/>
      <c r="DZ796" s="85"/>
      <c r="EA796" s="85"/>
      <c r="EB796" s="85"/>
      <c r="EC796" s="85"/>
      <c r="ED796" s="85"/>
      <c r="EE796" s="85"/>
      <c r="EF796" s="85"/>
      <c r="EG796" s="85"/>
      <c r="EH796" s="85"/>
      <c r="EI796" s="85"/>
      <c r="EJ796" s="85"/>
      <c r="EK796" s="85"/>
      <c r="EL796" s="85"/>
      <c r="EM796" s="85"/>
      <c r="EN796" s="85"/>
      <c r="EO796" s="85"/>
      <c r="EP796" s="85"/>
      <c r="EQ796" s="85"/>
      <c r="ER796" s="85"/>
      <c r="ES796" s="85"/>
      <c r="ET796" s="85"/>
      <c r="EU796" s="85"/>
      <c r="EV796" s="85"/>
      <c r="EW796" s="85"/>
      <c r="EX796" s="85"/>
      <c r="EY796" s="85"/>
      <c r="EZ796" s="85"/>
      <c r="FA796" s="85"/>
      <c r="FB796" s="85"/>
      <c r="FC796" s="85"/>
      <c r="FD796" s="85"/>
      <c r="FE796" s="85"/>
      <c r="FF796" s="85"/>
      <c r="FG796" s="85"/>
      <c r="FH796" s="85"/>
      <c r="FI796" s="85"/>
      <c r="FJ796" s="85"/>
      <c r="FK796" s="85"/>
      <c r="FL796" s="85"/>
      <c r="FM796" s="85"/>
      <c r="FN796" s="85"/>
      <c r="FO796" s="85"/>
      <c r="FP796" s="85"/>
      <c r="FQ796" s="85"/>
      <c r="FR796" s="85"/>
      <c r="FS796" s="85"/>
      <c r="FT796" s="85"/>
      <c r="FU796" s="85"/>
      <c r="FV796" s="85"/>
      <c r="FW796" s="85"/>
      <c r="FX796" s="85"/>
      <c r="FY796" s="85"/>
      <c r="FZ796" s="85"/>
      <c r="GA796" s="85"/>
      <c r="GB796" s="85"/>
      <c r="GC796" s="85"/>
      <c r="GD796" s="85"/>
      <c r="GE796" s="85"/>
      <c r="GF796" s="85"/>
      <c r="GG796" s="85"/>
      <c r="GH796" s="85"/>
      <c r="GI796" s="85"/>
      <c r="GJ796" s="85"/>
      <c r="GK796" s="85"/>
      <c r="GL796" s="85"/>
      <c r="GM796" s="85"/>
      <c r="GN796" s="85"/>
      <c r="GO796" s="85"/>
      <c r="GP796" s="85"/>
      <c r="GQ796" s="85"/>
      <c r="GR796" s="85"/>
      <c r="GS796" s="85"/>
      <c r="GT796" s="85"/>
      <c r="GU796" s="85"/>
      <c r="GV796" s="85"/>
      <c r="GW796" s="85"/>
      <c r="GX796" s="85"/>
      <c r="GY796" s="85"/>
      <c r="GZ796" s="85"/>
      <c r="HA796" s="85"/>
      <c r="HB796" s="85"/>
      <c r="HC796" s="85"/>
      <c r="HD796" s="85"/>
      <c r="HE796" s="85"/>
      <c r="HF796" s="85"/>
      <c r="HG796" s="85"/>
      <c r="HH796" s="85"/>
      <c r="HI796" s="85"/>
      <c r="HJ796" s="85"/>
      <c r="HK796" s="85"/>
      <c r="HL796" s="85"/>
      <c r="HM796" s="85"/>
      <c r="HN796" s="85"/>
      <c r="HO796" s="85"/>
      <c r="HP796" s="85"/>
      <c r="HQ796" s="85"/>
      <c r="HR796" s="85"/>
      <c r="HS796" s="85"/>
      <c r="HT796" s="85"/>
      <c r="HU796" s="85"/>
      <c r="HV796" s="85"/>
      <c r="HW796" s="85"/>
      <c r="HX796" s="85"/>
      <c r="HY796" s="85"/>
      <c r="HZ796" s="85"/>
      <c r="IA796" s="85"/>
      <c r="IB796" s="85"/>
      <c r="IC796" s="85"/>
      <c r="ID796" s="85"/>
      <c r="IE796" s="85"/>
      <c r="IF796" s="85"/>
      <c r="IG796" s="85"/>
      <c r="IH796" s="85"/>
      <c r="II796" s="85"/>
      <c r="IJ796" s="85"/>
      <c r="IK796" s="85"/>
      <c r="IL796" s="85"/>
      <c r="IM796" s="85"/>
      <c r="IN796" s="85"/>
      <c r="IO796" s="85"/>
      <c r="IP796" s="85"/>
      <c r="IQ796" s="85"/>
      <c r="IR796" s="85"/>
      <c r="IS796" s="85"/>
      <c r="IT796" s="85"/>
      <c r="IU796" s="85"/>
      <c r="IV796" s="85"/>
    </row>
    <row r="797" spans="1:5" s="85" customFormat="1" ht="15" customHeight="1">
      <c r="A797" s="104">
        <v>2120102</v>
      </c>
      <c r="B797" s="105" t="s">
        <v>68</v>
      </c>
      <c r="C797" s="103">
        <v>144</v>
      </c>
      <c r="E797" s="87"/>
    </row>
    <row r="798" spans="1:5" s="85" customFormat="1" ht="15" customHeight="1">
      <c r="A798" s="104">
        <v>2120103</v>
      </c>
      <c r="B798" s="105" t="s">
        <v>69</v>
      </c>
      <c r="C798" s="103"/>
      <c r="E798" s="87"/>
    </row>
    <row r="799" spans="1:256" s="86" customFormat="1" ht="15" customHeight="1">
      <c r="A799" s="104">
        <v>2120104</v>
      </c>
      <c r="B799" s="105" t="s">
        <v>655</v>
      </c>
      <c r="C799" s="103">
        <v>154</v>
      </c>
      <c r="D799" s="85"/>
      <c r="E799" s="88"/>
      <c r="F799" s="85"/>
      <c r="G799" s="85"/>
      <c r="H799" s="85"/>
      <c r="I799" s="85"/>
      <c r="J799" s="85"/>
      <c r="K799" s="85"/>
      <c r="L799" s="85"/>
      <c r="M799" s="85"/>
      <c r="N799" s="85"/>
      <c r="O799" s="85"/>
      <c r="P799" s="85"/>
      <c r="Q799" s="85"/>
      <c r="R799" s="85"/>
      <c r="S799" s="85"/>
      <c r="T799" s="85"/>
      <c r="U799" s="85"/>
      <c r="V799" s="85"/>
      <c r="W799" s="85"/>
      <c r="X799" s="85"/>
      <c r="Y799" s="85"/>
      <c r="Z799" s="85"/>
      <c r="AA799" s="85"/>
      <c r="AB799" s="85"/>
      <c r="AC799" s="85"/>
      <c r="AD799" s="85"/>
      <c r="AE799" s="85"/>
      <c r="AF799" s="85"/>
      <c r="AG799" s="85"/>
      <c r="AH799" s="85"/>
      <c r="AI799" s="85"/>
      <c r="AJ799" s="85"/>
      <c r="AK799" s="85"/>
      <c r="AL799" s="85"/>
      <c r="AM799" s="85"/>
      <c r="AN799" s="85"/>
      <c r="AO799" s="85"/>
      <c r="AP799" s="85"/>
      <c r="AQ799" s="85"/>
      <c r="AR799" s="85"/>
      <c r="AS799" s="85"/>
      <c r="AT799" s="85"/>
      <c r="AU799" s="85"/>
      <c r="AV799" s="85"/>
      <c r="AW799" s="85"/>
      <c r="AX799" s="85"/>
      <c r="AY799" s="85"/>
      <c r="AZ799" s="85"/>
      <c r="BA799" s="85"/>
      <c r="BB799" s="85"/>
      <c r="BC799" s="85"/>
      <c r="BD799" s="85"/>
      <c r="BE799" s="85"/>
      <c r="BF799" s="85"/>
      <c r="BG799" s="85"/>
      <c r="BH799" s="85"/>
      <c r="BI799" s="85"/>
      <c r="BJ799" s="85"/>
      <c r="BK799" s="85"/>
      <c r="BL799" s="85"/>
      <c r="BM799" s="85"/>
      <c r="BN799" s="85"/>
      <c r="BO799" s="85"/>
      <c r="BP799" s="85"/>
      <c r="BQ799" s="85"/>
      <c r="BR799" s="85"/>
      <c r="BS799" s="85"/>
      <c r="BT799" s="85"/>
      <c r="BU799" s="85"/>
      <c r="BV799" s="85"/>
      <c r="BW799" s="85"/>
      <c r="BX799" s="85"/>
      <c r="BY799" s="85"/>
      <c r="BZ799" s="85"/>
      <c r="CA799" s="85"/>
      <c r="CB799" s="85"/>
      <c r="CC799" s="85"/>
      <c r="CD799" s="85"/>
      <c r="CE799" s="85"/>
      <c r="CF799" s="85"/>
      <c r="CG799" s="85"/>
      <c r="CH799" s="85"/>
      <c r="CI799" s="85"/>
      <c r="CJ799" s="85"/>
      <c r="CK799" s="85"/>
      <c r="CL799" s="85"/>
      <c r="CM799" s="85"/>
      <c r="CN799" s="85"/>
      <c r="CO799" s="85"/>
      <c r="CP799" s="85"/>
      <c r="CQ799" s="85"/>
      <c r="CR799" s="85"/>
      <c r="CS799" s="85"/>
      <c r="CT799" s="85"/>
      <c r="CU799" s="85"/>
      <c r="CV799" s="85"/>
      <c r="CW799" s="85"/>
      <c r="CX799" s="85"/>
      <c r="CY799" s="85"/>
      <c r="CZ799" s="85"/>
      <c r="DA799" s="85"/>
      <c r="DB799" s="85"/>
      <c r="DC799" s="85"/>
      <c r="DD799" s="85"/>
      <c r="DE799" s="85"/>
      <c r="DF799" s="85"/>
      <c r="DG799" s="85"/>
      <c r="DH799" s="85"/>
      <c r="DI799" s="85"/>
      <c r="DJ799" s="85"/>
      <c r="DK799" s="85"/>
      <c r="DL799" s="85"/>
      <c r="DM799" s="85"/>
      <c r="DN799" s="85"/>
      <c r="DO799" s="85"/>
      <c r="DP799" s="85"/>
      <c r="DQ799" s="85"/>
      <c r="DR799" s="85"/>
      <c r="DS799" s="85"/>
      <c r="DT799" s="85"/>
      <c r="DU799" s="85"/>
      <c r="DV799" s="85"/>
      <c r="DW799" s="85"/>
      <c r="DX799" s="85"/>
      <c r="DY799" s="85"/>
      <c r="DZ799" s="85"/>
      <c r="EA799" s="85"/>
      <c r="EB799" s="85"/>
      <c r="EC799" s="85"/>
      <c r="ED799" s="85"/>
      <c r="EE799" s="85"/>
      <c r="EF799" s="85"/>
      <c r="EG799" s="85"/>
      <c r="EH799" s="85"/>
      <c r="EI799" s="85"/>
      <c r="EJ799" s="85"/>
      <c r="EK799" s="85"/>
      <c r="EL799" s="85"/>
      <c r="EM799" s="85"/>
      <c r="EN799" s="85"/>
      <c r="EO799" s="85"/>
      <c r="EP799" s="85"/>
      <c r="EQ799" s="85"/>
      <c r="ER799" s="85"/>
      <c r="ES799" s="85"/>
      <c r="ET799" s="85"/>
      <c r="EU799" s="85"/>
      <c r="EV799" s="85"/>
      <c r="EW799" s="85"/>
      <c r="EX799" s="85"/>
      <c r="EY799" s="85"/>
      <c r="EZ799" s="85"/>
      <c r="FA799" s="85"/>
      <c r="FB799" s="85"/>
      <c r="FC799" s="85"/>
      <c r="FD799" s="85"/>
      <c r="FE799" s="85"/>
      <c r="FF799" s="85"/>
      <c r="FG799" s="85"/>
      <c r="FH799" s="85"/>
      <c r="FI799" s="85"/>
      <c r="FJ799" s="85"/>
      <c r="FK799" s="85"/>
      <c r="FL799" s="85"/>
      <c r="FM799" s="85"/>
      <c r="FN799" s="85"/>
      <c r="FO799" s="85"/>
      <c r="FP799" s="85"/>
      <c r="FQ799" s="85"/>
      <c r="FR799" s="85"/>
      <c r="FS799" s="85"/>
      <c r="FT799" s="85"/>
      <c r="FU799" s="85"/>
      <c r="FV799" s="85"/>
      <c r="FW799" s="85"/>
      <c r="FX799" s="85"/>
      <c r="FY799" s="85"/>
      <c r="FZ799" s="85"/>
      <c r="GA799" s="85"/>
      <c r="GB799" s="85"/>
      <c r="GC799" s="85"/>
      <c r="GD799" s="85"/>
      <c r="GE799" s="85"/>
      <c r="GF799" s="85"/>
      <c r="GG799" s="85"/>
      <c r="GH799" s="85"/>
      <c r="GI799" s="85"/>
      <c r="GJ799" s="85"/>
      <c r="GK799" s="85"/>
      <c r="GL799" s="85"/>
      <c r="GM799" s="85"/>
      <c r="GN799" s="85"/>
      <c r="GO799" s="85"/>
      <c r="GP799" s="85"/>
      <c r="GQ799" s="85"/>
      <c r="GR799" s="85"/>
      <c r="GS799" s="85"/>
      <c r="GT799" s="85"/>
      <c r="GU799" s="85"/>
      <c r="GV799" s="85"/>
      <c r="GW799" s="85"/>
      <c r="GX799" s="85"/>
      <c r="GY799" s="85"/>
      <c r="GZ799" s="85"/>
      <c r="HA799" s="85"/>
      <c r="HB799" s="85"/>
      <c r="HC799" s="85"/>
      <c r="HD799" s="85"/>
      <c r="HE799" s="85"/>
      <c r="HF799" s="85"/>
      <c r="HG799" s="85"/>
      <c r="HH799" s="85"/>
      <c r="HI799" s="85"/>
      <c r="HJ799" s="85"/>
      <c r="HK799" s="85"/>
      <c r="HL799" s="85"/>
      <c r="HM799" s="85"/>
      <c r="HN799" s="85"/>
      <c r="HO799" s="85"/>
      <c r="HP799" s="85"/>
      <c r="HQ799" s="85"/>
      <c r="HR799" s="85"/>
      <c r="HS799" s="85"/>
      <c r="HT799" s="85"/>
      <c r="HU799" s="85"/>
      <c r="HV799" s="85"/>
      <c r="HW799" s="85"/>
      <c r="HX799" s="85"/>
      <c r="HY799" s="85"/>
      <c r="HZ799" s="85"/>
      <c r="IA799" s="85"/>
      <c r="IB799" s="85"/>
      <c r="IC799" s="85"/>
      <c r="ID799" s="85"/>
      <c r="IE799" s="85"/>
      <c r="IF799" s="85"/>
      <c r="IG799" s="85"/>
      <c r="IH799" s="85"/>
      <c r="II799" s="85"/>
      <c r="IJ799" s="85"/>
      <c r="IK799" s="85"/>
      <c r="IL799" s="85"/>
      <c r="IM799" s="85"/>
      <c r="IN799" s="85"/>
      <c r="IO799" s="85"/>
      <c r="IP799" s="85"/>
      <c r="IQ799" s="85"/>
      <c r="IR799" s="85"/>
      <c r="IS799" s="85"/>
      <c r="IT799" s="85"/>
      <c r="IU799" s="85"/>
      <c r="IV799" s="85"/>
    </row>
    <row r="800" spans="1:5" s="85" customFormat="1" ht="15" customHeight="1">
      <c r="A800" s="104">
        <v>2120105</v>
      </c>
      <c r="B800" s="105" t="s">
        <v>656</v>
      </c>
      <c r="C800" s="103"/>
      <c r="E800" s="87"/>
    </row>
    <row r="801" spans="1:5" s="85" customFormat="1" ht="15" customHeight="1">
      <c r="A801" s="104">
        <v>2120106</v>
      </c>
      <c r="B801" s="105" t="s">
        <v>657</v>
      </c>
      <c r="C801" s="103">
        <v>1</v>
      </c>
      <c r="E801" s="87"/>
    </row>
    <row r="802" spans="1:5" s="85" customFormat="1" ht="15" customHeight="1">
      <c r="A802" s="104">
        <v>2120107</v>
      </c>
      <c r="B802" s="105" t="s">
        <v>658</v>
      </c>
      <c r="C802" s="103"/>
      <c r="E802" s="87"/>
    </row>
    <row r="803" spans="1:5" s="85" customFormat="1" ht="15" customHeight="1">
      <c r="A803" s="104">
        <v>2120109</v>
      </c>
      <c r="B803" s="105" t="s">
        <v>659</v>
      </c>
      <c r="C803" s="103"/>
      <c r="E803" s="87"/>
    </row>
    <row r="804" spans="1:5" s="85" customFormat="1" ht="15" customHeight="1">
      <c r="A804" s="104">
        <v>2120110</v>
      </c>
      <c r="B804" s="105" t="s">
        <v>660</v>
      </c>
      <c r="C804" s="103"/>
      <c r="E804" s="87"/>
    </row>
    <row r="805" spans="1:256" s="86" customFormat="1" ht="15" customHeight="1">
      <c r="A805" s="104">
        <v>2120199</v>
      </c>
      <c r="B805" s="105" t="s">
        <v>661</v>
      </c>
      <c r="C805" s="103">
        <v>1883</v>
      </c>
      <c r="D805" s="85"/>
      <c r="E805" s="88"/>
      <c r="F805" s="85"/>
      <c r="G805" s="85"/>
      <c r="H805" s="85"/>
      <c r="I805" s="85"/>
      <c r="J805" s="85"/>
      <c r="K805" s="85"/>
      <c r="L805" s="85"/>
      <c r="M805" s="85"/>
      <c r="N805" s="85"/>
      <c r="O805" s="85"/>
      <c r="P805" s="85"/>
      <c r="Q805" s="85"/>
      <c r="R805" s="85"/>
      <c r="S805" s="85"/>
      <c r="T805" s="85"/>
      <c r="U805" s="85"/>
      <c r="V805" s="85"/>
      <c r="W805" s="85"/>
      <c r="X805" s="85"/>
      <c r="Y805" s="85"/>
      <c r="Z805" s="85"/>
      <c r="AA805" s="85"/>
      <c r="AB805" s="85"/>
      <c r="AC805" s="85"/>
      <c r="AD805" s="85"/>
      <c r="AE805" s="85"/>
      <c r="AF805" s="85"/>
      <c r="AG805" s="85"/>
      <c r="AH805" s="85"/>
      <c r="AI805" s="85"/>
      <c r="AJ805" s="85"/>
      <c r="AK805" s="85"/>
      <c r="AL805" s="85"/>
      <c r="AM805" s="85"/>
      <c r="AN805" s="85"/>
      <c r="AO805" s="85"/>
      <c r="AP805" s="85"/>
      <c r="AQ805" s="85"/>
      <c r="AR805" s="85"/>
      <c r="AS805" s="85"/>
      <c r="AT805" s="85"/>
      <c r="AU805" s="85"/>
      <c r="AV805" s="85"/>
      <c r="AW805" s="85"/>
      <c r="AX805" s="85"/>
      <c r="AY805" s="85"/>
      <c r="AZ805" s="85"/>
      <c r="BA805" s="85"/>
      <c r="BB805" s="85"/>
      <c r="BC805" s="85"/>
      <c r="BD805" s="85"/>
      <c r="BE805" s="85"/>
      <c r="BF805" s="85"/>
      <c r="BG805" s="85"/>
      <c r="BH805" s="85"/>
      <c r="BI805" s="85"/>
      <c r="BJ805" s="85"/>
      <c r="BK805" s="85"/>
      <c r="BL805" s="85"/>
      <c r="BM805" s="85"/>
      <c r="BN805" s="85"/>
      <c r="BO805" s="85"/>
      <c r="BP805" s="85"/>
      <c r="BQ805" s="85"/>
      <c r="BR805" s="85"/>
      <c r="BS805" s="85"/>
      <c r="BT805" s="85"/>
      <c r="BU805" s="85"/>
      <c r="BV805" s="85"/>
      <c r="BW805" s="85"/>
      <c r="BX805" s="85"/>
      <c r="BY805" s="85"/>
      <c r="BZ805" s="85"/>
      <c r="CA805" s="85"/>
      <c r="CB805" s="85"/>
      <c r="CC805" s="85"/>
      <c r="CD805" s="85"/>
      <c r="CE805" s="85"/>
      <c r="CF805" s="85"/>
      <c r="CG805" s="85"/>
      <c r="CH805" s="85"/>
      <c r="CI805" s="85"/>
      <c r="CJ805" s="85"/>
      <c r="CK805" s="85"/>
      <c r="CL805" s="85"/>
      <c r="CM805" s="85"/>
      <c r="CN805" s="85"/>
      <c r="CO805" s="85"/>
      <c r="CP805" s="85"/>
      <c r="CQ805" s="85"/>
      <c r="CR805" s="85"/>
      <c r="CS805" s="85"/>
      <c r="CT805" s="85"/>
      <c r="CU805" s="85"/>
      <c r="CV805" s="85"/>
      <c r="CW805" s="85"/>
      <c r="CX805" s="85"/>
      <c r="CY805" s="85"/>
      <c r="CZ805" s="85"/>
      <c r="DA805" s="85"/>
      <c r="DB805" s="85"/>
      <c r="DC805" s="85"/>
      <c r="DD805" s="85"/>
      <c r="DE805" s="85"/>
      <c r="DF805" s="85"/>
      <c r="DG805" s="85"/>
      <c r="DH805" s="85"/>
      <c r="DI805" s="85"/>
      <c r="DJ805" s="85"/>
      <c r="DK805" s="85"/>
      <c r="DL805" s="85"/>
      <c r="DM805" s="85"/>
      <c r="DN805" s="85"/>
      <c r="DO805" s="85"/>
      <c r="DP805" s="85"/>
      <c r="DQ805" s="85"/>
      <c r="DR805" s="85"/>
      <c r="DS805" s="85"/>
      <c r="DT805" s="85"/>
      <c r="DU805" s="85"/>
      <c r="DV805" s="85"/>
      <c r="DW805" s="85"/>
      <c r="DX805" s="85"/>
      <c r="DY805" s="85"/>
      <c r="DZ805" s="85"/>
      <c r="EA805" s="85"/>
      <c r="EB805" s="85"/>
      <c r="EC805" s="85"/>
      <c r="ED805" s="85"/>
      <c r="EE805" s="85"/>
      <c r="EF805" s="85"/>
      <c r="EG805" s="85"/>
      <c r="EH805" s="85"/>
      <c r="EI805" s="85"/>
      <c r="EJ805" s="85"/>
      <c r="EK805" s="85"/>
      <c r="EL805" s="85"/>
      <c r="EM805" s="85"/>
      <c r="EN805" s="85"/>
      <c r="EO805" s="85"/>
      <c r="EP805" s="85"/>
      <c r="EQ805" s="85"/>
      <c r="ER805" s="85"/>
      <c r="ES805" s="85"/>
      <c r="ET805" s="85"/>
      <c r="EU805" s="85"/>
      <c r="EV805" s="85"/>
      <c r="EW805" s="85"/>
      <c r="EX805" s="85"/>
      <c r="EY805" s="85"/>
      <c r="EZ805" s="85"/>
      <c r="FA805" s="85"/>
      <c r="FB805" s="85"/>
      <c r="FC805" s="85"/>
      <c r="FD805" s="85"/>
      <c r="FE805" s="85"/>
      <c r="FF805" s="85"/>
      <c r="FG805" s="85"/>
      <c r="FH805" s="85"/>
      <c r="FI805" s="85"/>
      <c r="FJ805" s="85"/>
      <c r="FK805" s="85"/>
      <c r="FL805" s="85"/>
      <c r="FM805" s="85"/>
      <c r="FN805" s="85"/>
      <c r="FO805" s="85"/>
      <c r="FP805" s="85"/>
      <c r="FQ805" s="85"/>
      <c r="FR805" s="85"/>
      <c r="FS805" s="85"/>
      <c r="FT805" s="85"/>
      <c r="FU805" s="85"/>
      <c r="FV805" s="85"/>
      <c r="FW805" s="85"/>
      <c r="FX805" s="85"/>
      <c r="FY805" s="85"/>
      <c r="FZ805" s="85"/>
      <c r="GA805" s="85"/>
      <c r="GB805" s="85"/>
      <c r="GC805" s="85"/>
      <c r="GD805" s="85"/>
      <c r="GE805" s="85"/>
      <c r="GF805" s="85"/>
      <c r="GG805" s="85"/>
      <c r="GH805" s="85"/>
      <c r="GI805" s="85"/>
      <c r="GJ805" s="85"/>
      <c r="GK805" s="85"/>
      <c r="GL805" s="85"/>
      <c r="GM805" s="85"/>
      <c r="GN805" s="85"/>
      <c r="GO805" s="85"/>
      <c r="GP805" s="85"/>
      <c r="GQ805" s="85"/>
      <c r="GR805" s="85"/>
      <c r="GS805" s="85"/>
      <c r="GT805" s="85"/>
      <c r="GU805" s="85"/>
      <c r="GV805" s="85"/>
      <c r="GW805" s="85"/>
      <c r="GX805" s="85"/>
      <c r="GY805" s="85"/>
      <c r="GZ805" s="85"/>
      <c r="HA805" s="85"/>
      <c r="HB805" s="85"/>
      <c r="HC805" s="85"/>
      <c r="HD805" s="85"/>
      <c r="HE805" s="85"/>
      <c r="HF805" s="85"/>
      <c r="HG805" s="85"/>
      <c r="HH805" s="85"/>
      <c r="HI805" s="85"/>
      <c r="HJ805" s="85"/>
      <c r="HK805" s="85"/>
      <c r="HL805" s="85"/>
      <c r="HM805" s="85"/>
      <c r="HN805" s="85"/>
      <c r="HO805" s="85"/>
      <c r="HP805" s="85"/>
      <c r="HQ805" s="85"/>
      <c r="HR805" s="85"/>
      <c r="HS805" s="85"/>
      <c r="HT805" s="85"/>
      <c r="HU805" s="85"/>
      <c r="HV805" s="85"/>
      <c r="HW805" s="85"/>
      <c r="HX805" s="85"/>
      <c r="HY805" s="85"/>
      <c r="HZ805" s="85"/>
      <c r="IA805" s="85"/>
      <c r="IB805" s="85"/>
      <c r="IC805" s="85"/>
      <c r="ID805" s="85"/>
      <c r="IE805" s="85"/>
      <c r="IF805" s="85"/>
      <c r="IG805" s="85"/>
      <c r="IH805" s="85"/>
      <c r="II805" s="85"/>
      <c r="IJ805" s="85"/>
      <c r="IK805" s="85"/>
      <c r="IL805" s="85"/>
      <c r="IM805" s="85"/>
      <c r="IN805" s="85"/>
      <c r="IO805" s="85"/>
      <c r="IP805" s="85"/>
      <c r="IQ805" s="85"/>
      <c r="IR805" s="85"/>
      <c r="IS805" s="85"/>
      <c r="IT805" s="85"/>
      <c r="IU805" s="85"/>
      <c r="IV805" s="85"/>
    </row>
    <row r="806" spans="1:256" s="86" customFormat="1" ht="15" customHeight="1">
      <c r="A806" s="104">
        <v>21202</v>
      </c>
      <c r="B806" s="105" t="s">
        <v>662</v>
      </c>
      <c r="C806" s="103">
        <v>341</v>
      </c>
      <c r="D806" s="85"/>
      <c r="E806" s="88"/>
      <c r="F806" s="85"/>
      <c r="G806" s="85"/>
      <c r="H806" s="85"/>
      <c r="I806" s="85"/>
      <c r="J806" s="85"/>
      <c r="K806" s="85"/>
      <c r="L806" s="85"/>
      <c r="M806" s="85"/>
      <c r="N806" s="85"/>
      <c r="O806" s="85"/>
      <c r="P806" s="85"/>
      <c r="Q806" s="85"/>
      <c r="R806" s="85"/>
      <c r="S806" s="85"/>
      <c r="T806" s="85"/>
      <c r="U806" s="85"/>
      <c r="V806" s="85"/>
      <c r="W806" s="85"/>
      <c r="X806" s="85"/>
      <c r="Y806" s="85"/>
      <c r="Z806" s="85"/>
      <c r="AA806" s="85"/>
      <c r="AB806" s="85"/>
      <c r="AC806" s="85"/>
      <c r="AD806" s="85"/>
      <c r="AE806" s="85"/>
      <c r="AF806" s="85"/>
      <c r="AG806" s="85"/>
      <c r="AH806" s="85"/>
      <c r="AI806" s="85"/>
      <c r="AJ806" s="85"/>
      <c r="AK806" s="85"/>
      <c r="AL806" s="85"/>
      <c r="AM806" s="85"/>
      <c r="AN806" s="85"/>
      <c r="AO806" s="85"/>
      <c r="AP806" s="85"/>
      <c r="AQ806" s="85"/>
      <c r="AR806" s="85"/>
      <c r="AS806" s="85"/>
      <c r="AT806" s="85"/>
      <c r="AU806" s="85"/>
      <c r="AV806" s="85"/>
      <c r="AW806" s="85"/>
      <c r="AX806" s="85"/>
      <c r="AY806" s="85"/>
      <c r="AZ806" s="85"/>
      <c r="BA806" s="85"/>
      <c r="BB806" s="85"/>
      <c r="BC806" s="85"/>
      <c r="BD806" s="85"/>
      <c r="BE806" s="85"/>
      <c r="BF806" s="85"/>
      <c r="BG806" s="85"/>
      <c r="BH806" s="85"/>
      <c r="BI806" s="85"/>
      <c r="BJ806" s="85"/>
      <c r="BK806" s="85"/>
      <c r="BL806" s="85"/>
      <c r="BM806" s="85"/>
      <c r="BN806" s="85"/>
      <c r="BO806" s="85"/>
      <c r="BP806" s="85"/>
      <c r="BQ806" s="85"/>
      <c r="BR806" s="85"/>
      <c r="BS806" s="85"/>
      <c r="BT806" s="85"/>
      <c r="BU806" s="85"/>
      <c r="BV806" s="85"/>
      <c r="BW806" s="85"/>
      <c r="BX806" s="85"/>
      <c r="BY806" s="85"/>
      <c r="BZ806" s="85"/>
      <c r="CA806" s="85"/>
      <c r="CB806" s="85"/>
      <c r="CC806" s="85"/>
      <c r="CD806" s="85"/>
      <c r="CE806" s="85"/>
      <c r="CF806" s="85"/>
      <c r="CG806" s="85"/>
      <c r="CH806" s="85"/>
      <c r="CI806" s="85"/>
      <c r="CJ806" s="85"/>
      <c r="CK806" s="85"/>
      <c r="CL806" s="85"/>
      <c r="CM806" s="85"/>
      <c r="CN806" s="85"/>
      <c r="CO806" s="85"/>
      <c r="CP806" s="85"/>
      <c r="CQ806" s="85"/>
      <c r="CR806" s="85"/>
      <c r="CS806" s="85"/>
      <c r="CT806" s="85"/>
      <c r="CU806" s="85"/>
      <c r="CV806" s="85"/>
      <c r="CW806" s="85"/>
      <c r="CX806" s="85"/>
      <c r="CY806" s="85"/>
      <c r="CZ806" s="85"/>
      <c r="DA806" s="85"/>
      <c r="DB806" s="85"/>
      <c r="DC806" s="85"/>
      <c r="DD806" s="85"/>
      <c r="DE806" s="85"/>
      <c r="DF806" s="85"/>
      <c r="DG806" s="85"/>
      <c r="DH806" s="85"/>
      <c r="DI806" s="85"/>
      <c r="DJ806" s="85"/>
      <c r="DK806" s="85"/>
      <c r="DL806" s="85"/>
      <c r="DM806" s="85"/>
      <c r="DN806" s="85"/>
      <c r="DO806" s="85"/>
      <c r="DP806" s="85"/>
      <c r="DQ806" s="85"/>
      <c r="DR806" s="85"/>
      <c r="DS806" s="85"/>
      <c r="DT806" s="85"/>
      <c r="DU806" s="85"/>
      <c r="DV806" s="85"/>
      <c r="DW806" s="85"/>
      <c r="DX806" s="85"/>
      <c r="DY806" s="85"/>
      <c r="DZ806" s="85"/>
      <c r="EA806" s="85"/>
      <c r="EB806" s="85"/>
      <c r="EC806" s="85"/>
      <c r="ED806" s="85"/>
      <c r="EE806" s="85"/>
      <c r="EF806" s="85"/>
      <c r="EG806" s="85"/>
      <c r="EH806" s="85"/>
      <c r="EI806" s="85"/>
      <c r="EJ806" s="85"/>
      <c r="EK806" s="85"/>
      <c r="EL806" s="85"/>
      <c r="EM806" s="85"/>
      <c r="EN806" s="85"/>
      <c r="EO806" s="85"/>
      <c r="EP806" s="85"/>
      <c r="EQ806" s="85"/>
      <c r="ER806" s="85"/>
      <c r="ES806" s="85"/>
      <c r="ET806" s="85"/>
      <c r="EU806" s="85"/>
      <c r="EV806" s="85"/>
      <c r="EW806" s="85"/>
      <c r="EX806" s="85"/>
      <c r="EY806" s="85"/>
      <c r="EZ806" s="85"/>
      <c r="FA806" s="85"/>
      <c r="FB806" s="85"/>
      <c r="FC806" s="85"/>
      <c r="FD806" s="85"/>
      <c r="FE806" s="85"/>
      <c r="FF806" s="85"/>
      <c r="FG806" s="85"/>
      <c r="FH806" s="85"/>
      <c r="FI806" s="85"/>
      <c r="FJ806" s="85"/>
      <c r="FK806" s="85"/>
      <c r="FL806" s="85"/>
      <c r="FM806" s="85"/>
      <c r="FN806" s="85"/>
      <c r="FO806" s="85"/>
      <c r="FP806" s="85"/>
      <c r="FQ806" s="85"/>
      <c r="FR806" s="85"/>
      <c r="FS806" s="85"/>
      <c r="FT806" s="85"/>
      <c r="FU806" s="85"/>
      <c r="FV806" s="85"/>
      <c r="FW806" s="85"/>
      <c r="FX806" s="85"/>
      <c r="FY806" s="85"/>
      <c r="FZ806" s="85"/>
      <c r="GA806" s="85"/>
      <c r="GB806" s="85"/>
      <c r="GC806" s="85"/>
      <c r="GD806" s="85"/>
      <c r="GE806" s="85"/>
      <c r="GF806" s="85"/>
      <c r="GG806" s="85"/>
      <c r="GH806" s="85"/>
      <c r="GI806" s="85"/>
      <c r="GJ806" s="85"/>
      <c r="GK806" s="85"/>
      <c r="GL806" s="85"/>
      <c r="GM806" s="85"/>
      <c r="GN806" s="85"/>
      <c r="GO806" s="85"/>
      <c r="GP806" s="85"/>
      <c r="GQ806" s="85"/>
      <c r="GR806" s="85"/>
      <c r="GS806" s="85"/>
      <c r="GT806" s="85"/>
      <c r="GU806" s="85"/>
      <c r="GV806" s="85"/>
      <c r="GW806" s="85"/>
      <c r="GX806" s="85"/>
      <c r="GY806" s="85"/>
      <c r="GZ806" s="85"/>
      <c r="HA806" s="85"/>
      <c r="HB806" s="85"/>
      <c r="HC806" s="85"/>
      <c r="HD806" s="85"/>
      <c r="HE806" s="85"/>
      <c r="HF806" s="85"/>
      <c r="HG806" s="85"/>
      <c r="HH806" s="85"/>
      <c r="HI806" s="85"/>
      <c r="HJ806" s="85"/>
      <c r="HK806" s="85"/>
      <c r="HL806" s="85"/>
      <c r="HM806" s="85"/>
      <c r="HN806" s="85"/>
      <c r="HO806" s="85"/>
      <c r="HP806" s="85"/>
      <c r="HQ806" s="85"/>
      <c r="HR806" s="85"/>
      <c r="HS806" s="85"/>
      <c r="HT806" s="85"/>
      <c r="HU806" s="85"/>
      <c r="HV806" s="85"/>
      <c r="HW806" s="85"/>
      <c r="HX806" s="85"/>
      <c r="HY806" s="85"/>
      <c r="HZ806" s="85"/>
      <c r="IA806" s="85"/>
      <c r="IB806" s="85"/>
      <c r="IC806" s="85"/>
      <c r="ID806" s="85"/>
      <c r="IE806" s="85"/>
      <c r="IF806" s="85"/>
      <c r="IG806" s="85"/>
      <c r="IH806" s="85"/>
      <c r="II806" s="85"/>
      <c r="IJ806" s="85"/>
      <c r="IK806" s="85"/>
      <c r="IL806" s="85"/>
      <c r="IM806" s="85"/>
      <c r="IN806" s="85"/>
      <c r="IO806" s="85"/>
      <c r="IP806" s="85"/>
      <c r="IQ806" s="85"/>
      <c r="IR806" s="85"/>
      <c r="IS806" s="85"/>
      <c r="IT806" s="85"/>
      <c r="IU806" s="85"/>
      <c r="IV806" s="85"/>
    </row>
    <row r="807" spans="1:5" s="85" customFormat="1" ht="15" customHeight="1">
      <c r="A807" s="104">
        <v>21203</v>
      </c>
      <c r="B807" s="105" t="s">
        <v>663</v>
      </c>
      <c r="C807" s="103">
        <f>SUM(C808:C809)</f>
        <v>231</v>
      </c>
      <c r="E807" s="87"/>
    </row>
    <row r="808" spans="1:5" s="85" customFormat="1" ht="15" customHeight="1">
      <c r="A808" s="104">
        <v>2120303</v>
      </c>
      <c r="B808" s="105" t="s">
        <v>664</v>
      </c>
      <c r="C808" s="103"/>
      <c r="E808" s="87"/>
    </row>
    <row r="809" spans="1:5" s="85" customFormat="1" ht="15" customHeight="1">
      <c r="A809" s="104">
        <v>2120399</v>
      </c>
      <c r="B809" s="105" t="s">
        <v>665</v>
      </c>
      <c r="C809" s="103">
        <v>231</v>
      </c>
      <c r="E809" s="87"/>
    </row>
    <row r="810" spans="1:5" s="85" customFormat="1" ht="15" customHeight="1">
      <c r="A810" s="104">
        <v>21205</v>
      </c>
      <c r="B810" s="105" t="s">
        <v>666</v>
      </c>
      <c r="C810" s="103">
        <f aca="true" t="shared" si="0" ref="C810:C814">SUM(C811)</f>
        <v>180</v>
      </c>
      <c r="E810" s="87"/>
    </row>
    <row r="811" spans="1:5" s="85" customFormat="1" ht="15" customHeight="1">
      <c r="A811" s="104">
        <v>2120501</v>
      </c>
      <c r="B811" s="105" t="s">
        <v>667</v>
      </c>
      <c r="C811" s="103">
        <v>180</v>
      </c>
      <c r="E811" s="87"/>
    </row>
    <row r="812" spans="1:5" s="85" customFormat="1" ht="15" customHeight="1">
      <c r="A812" s="104">
        <v>21206</v>
      </c>
      <c r="B812" s="105" t="s">
        <v>668</v>
      </c>
      <c r="C812" s="103">
        <f t="shared" si="0"/>
        <v>0</v>
      </c>
      <c r="E812" s="87"/>
    </row>
    <row r="813" spans="1:5" s="85" customFormat="1" ht="15" customHeight="1">
      <c r="A813" s="104">
        <v>2120601</v>
      </c>
      <c r="B813" s="105" t="s">
        <v>669</v>
      </c>
      <c r="C813" s="103"/>
      <c r="E813" s="87"/>
    </row>
    <row r="814" spans="1:256" s="86" customFormat="1" ht="15" customHeight="1">
      <c r="A814" s="104">
        <v>21299</v>
      </c>
      <c r="B814" s="105" t="s">
        <v>670</v>
      </c>
      <c r="C814" s="103">
        <f t="shared" si="0"/>
        <v>7101</v>
      </c>
      <c r="D814" s="85"/>
      <c r="E814" s="88"/>
      <c r="F814" s="85"/>
      <c r="G814" s="85"/>
      <c r="H814" s="85"/>
      <c r="I814" s="85"/>
      <c r="J814" s="85"/>
      <c r="K814" s="85"/>
      <c r="L814" s="85"/>
      <c r="M814" s="85"/>
      <c r="N814" s="85"/>
      <c r="O814" s="85"/>
      <c r="P814" s="85"/>
      <c r="Q814" s="85"/>
      <c r="R814" s="85"/>
      <c r="S814" s="85"/>
      <c r="T814" s="85"/>
      <c r="U814" s="85"/>
      <c r="V814" s="85"/>
      <c r="W814" s="85"/>
      <c r="X814" s="85"/>
      <c r="Y814" s="85"/>
      <c r="Z814" s="85"/>
      <c r="AA814" s="85"/>
      <c r="AB814" s="85"/>
      <c r="AC814" s="85"/>
      <c r="AD814" s="85"/>
      <c r="AE814" s="85"/>
      <c r="AF814" s="85"/>
      <c r="AG814" s="85"/>
      <c r="AH814" s="85"/>
      <c r="AI814" s="85"/>
      <c r="AJ814" s="85"/>
      <c r="AK814" s="85"/>
      <c r="AL814" s="85"/>
      <c r="AM814" s="85"/>
      <c r="AN814" s="85"/>
      <c r="AO814" s="85"/>
      <c r="AP814" s="85"/>
      <c r="AQ814" s="85"/>
      <c r="AR814" s="85"/>
      <c r="AS814" s="85"/>
      <c r="AT814" s="85"/>
      <c r="AU814" s="85"/>
      <c r="AV814" s="85"/>
      <c r="AW814" s="85"/>
      <c r="AX814" s="85"/>
      <c r="AY814" s="85"/>
      <c r="AZ814" s="85"/>
      <c r="BA814" s="85"/>
      <c r="BB814" s="85"/>
      <c r="BC814" s="85"/>
      <c r="BD814" s="85"/>
      <c r="BE814" s="85"/>
      <c r="BF814" s="85"/>
      <c r="BG814" s="85"/>
      <c r="BH814" s="85"/>
      <c r="BI814" s="85"/>
      <c r="BJ814" s="85"/>
      <c r="BK814" s="85"/>
      <c r="BL814" s="85"/>
      <c r="BM814" s="85"/>
      <c r="BN814" s="85"/>
      <c r="BO814" s="85"/>
      <c r="BP814" s="85"/>
      <c r="BQ814" s="85"/>
      <c r="BR814" s="85"/>
      <c r="BS814" s="85"/>
      <c r="BT814" s="85"/>
      <c r="BU814" s="85"/>
      <c r="BV814" s="85"/>
      <c r="BW814" s="85"/>
      <c r="BX814" s="85"/>
      <c r="BY814" s="85"/>
      <c r="BZ814" s="85"/>
      <c r="CA814" s="85"/>
      <c r="CB814" s="85"/>
      <c r="CC814" s="85"/>
      <c r="CD814" s="85"/>
      <c r="CE814" s="85"/>
      <c r="CF814" s="85"/>
      <c r="CG814" s="85"/>
      <c r="CH814" s="85"/>
      <c r="CI814" s="85"/>
      <c r="CJ814" s="85"/>
      <c r="CK814" s="85"/>
      <c r="CL814" s="85"/>
      <c r="CM814" s="85"/>
      <c r="CN814" s="85"/>
      <c r="CO814" s="85"/>
      <c r="CP814" s="85"/>
      <c r="CQ814" s="85"/>
      <c r="CR814" s="85"/>
      <c r="CS814" s="85"/>
      <c r="CT814" s="85"/>
      <c r="CU814" s="85"/>
      <c r="CV814" s="85"/>
      <c r="CW814" s="85"/>
      <c r="CX814" s="85"/>
      <c r="CY814" s="85"/>
      <c r="CZ814" s="85"/>
      <c r="DA814" s="85"/>
      <c r="DB814" s="85"/>
      <c r="DC814" s="85"/>
      <c r="DD814" s="85"/>
      <c r="DE814" s="85"/>
      <c r="DF814" s="85"/>
      <c r="DG814" s="85"/>
      <c r="DH814" s="85"/>
      <c r="DI814" s="85"/>
      <c r="DJ814" s="85"/>
      <c r="DK814" s="85"/>
      <c r="DL814" s="85"/>
      <c r="DM814" s="85"/>
      <c r="DN814" s="85"/>
      <c r="DO814" s="85"/>
      <c r="DP814" s="85"/>
      <c r="DQ814" s="85"/>
      <c r="DR814" s="85"/>
      <c r="DS814" s="85"/>
      <c r="DT814" s="85"/>
      <c r="DU814" s="85"/>
      <c r="DV814" s="85"/>
      <c r="DW814" s="85"/>
      <c r="DX814" s="85"/>
      <c r="DY814" s="85"/>
      <c r="DZ814" s="85"/>
      <c r="EA814" s="85"/>
      <c r="EB814" s="85"/>
      <c r="EC814" s="85"/>
      <c r="ED814" s="85"/>
      <c r="EE814" s="85"/>
      <c r="EF814" s="85"/>
      <c r="EG814" s="85"/>
      <c r="EH814" s="85"/>
      <c r="EI814" s="85"/>
      <c r="EJ814" s="85"/>
      <c r="EK814" s="85"/>
      <c r="EL814" s="85"/>
      <c r="EM814" s="85"/>
      <c r="EN814" s="85"/>
      <c r="EO814" s="85"/>
      <c r="EP814" s="85"/>
      <c r="EQ814" s="85"/>
      <c r="ER814" s="85"/>
      <c r="ES814" s="85"/>
      <c r="ET814" s="85"/>
      <c r="EU814" s="85"/>
      <c r="EV814" s="85"/>
      <c r="EW814" s="85"/>
      <c r="EX814" s="85"/>
      <c r="EY814" s="85"/>
      <c r="EZ814" s="85"/>
      <c r="FA814" s="85"/>
      <c r="FB814" s="85"/>
      <c r="FC814" s="85"/>
      <c r="FD814" s="85"/>
      <c r="FE814" s="85"/>
      <c r="FF814" s="85"/>
      <c r="FG814" s="85"/>
      <c r="FH814" s="85"/>
      <c r="FI814" s="85"/>
      <c r="FJ814" s="85"/>
      <c r="FK814" s="85"/>
      <c r="FL814" s="85"/>
      <c r="FM814" s="85"/>
      <c r="FN814" s="85"/>
      <c r="FO814" s="85"/>
      <c r="FP814" s="85"/>
      <c r="FQ814" s="85"/>
      <c r="FR814" s="85"/>
      <c r="FS814" s="85"/>
      <c r="FT814" s="85"/>
      <c r="FU814" s="85"/>
      <c r="FV814" s="85"/>
      <c r="FW814" s="85"/>
      <c r="FX814" s="85"/>
      <c r="FY814" s="85"/>
      <c r="FZ814" s="85"/>
      <c r="GA814" s="85"/>
      <c r="GB814" s="85"/>
      <c r="GC814" s="85"/>
      <c r="GD814" s="85"/>
      <c r="GE814" s="85"/>
      <c r="GF814" s="85"/>
      <c r="GG814" s="85"/>
      <c r="GH814" s="85"/>
      <c r="GI814" s="85"/>
      <c r="GJ814" s="85"/>
      <c r="GK814" s="85"/>
      <c r="GL814" s="85"/>
      <c r="GM814" s="85"/>
      <c r="GN814" s="85"/>
      <c r="GO814" s="85"/>
      <c r="GP814" s="85"/>
      <c r="GQ814" s="85"/>
      <c r="GR814" s="85"/>
      <c r="GS814" s="85"/>
      <c r="GT814" s="85"/>
      <c r="GU814" s="85"/>
      <c r="GV814" s="85"/>
      <c r="GW814" s="85"/>
      <c r="GX814" s="85"/>
      <c r="GY814" s="85"/>
      <c r="GZ814" s="85"/>
      <c r="HA814" s="85"/>
      <c r="HB814" s="85"/>
      <c r="HC814" s="85"/>
      <c r="HD814" s="85"/>
      <c r="HE814" s="85"/>
      <c r="HF814" s="85"/>
      <c r="HG814" s="85"/>
      <c r="HH814" s="85"/>
      <c r="HI814" s="85"/>
      <c r="HJ814" s="85"/>
      <c r="HK814" s="85"/>
      <c r="HL814" s="85"/>
      <c r="HM814" s="85"/>
      <c r="HN814" s="85"/>
      <c r="HO814" s="85"/>
      <c r="HP814" s="85"/>
      <c r="HQ814" s="85"/>
      <c r="HR814" s="85"/>
      <c r="HS814" s="85"/>
      <c r="HT814" s="85"/>
      <c r="HU814" s="85"/>
      <c r="HV814" s="85"/>
      <c r="HW814" s="85"/>
      <c r="HX814" s="85"/>
      <c r="HY814" s="85"/>
      <c r="HZ814" s="85"/>
      <c r="IA814" s="85"/>
      <c r="IB814" s="85"/>
      <c r="IC814" s="85"/>
      <c r="ID814" s="85"/>
      <c r="IE814" s="85"/>
      <c r="IF814" s="85"/>
      <c r="IG814" s="85"/>
      <c r="IH814" s="85"/>
      <c r="II814" s="85"/>
      <c r="IJ814" s="85"/>
      <c r="IK814" s="85"/>
      <c r="IL814" s="85"/>
      <c r="IM814" s="85"/>
      <c r="IN814" s="85"/>
      <c r="IO814" s="85"/>
      <c r="IP814" s="85"/>
      <c r="IQ814" s="85"/>
      <c r="IR814" s="85"/>
      <c r="IS814" s="85"/>
      <c r="IT814" s="85"/>
      <c r="IU814" s="85"/>
      <c r="IV814" s="85"/>
    </row>
    <row r="815" spans="1:256" s="86" customFormat="1" ht="15" customHeight="1">
      <c r="A815" s="104">
        <v>2129999</v>
      </c>
      <c r="B815" s="105" t="s">
        <v>671</v>
      </c>
      <c r="C815" s="103">
        <v>7101</v>
      </c>
      <c r="D815" s="85"/>
      <c r="E815" s="88"/>
      <c r="F815" s="85"/>
      <c r="G815" s="85"/>
      <c r="H815" s="85"/>
      <c r="I815" s="85"/>
      <c r="J815" s="85"/>
      <c r="K815" s="85"/>
      <c r="L815" s="85"/>
      <c r="M815" s="85"/>
      <c r="N815" s="85"/>
      <c r="O815" s="85"/>
      <c r="P815" s="85"/>
      <c r="Q815" s="85"/>
      <c r="R815" s="85"/>
      <c r="S815" s="85"/>
      <c r="T815" s="85"/>
      <c r="U815" s="85"/>
      <c r="V815" s="85"/>
      <c r="W815" s="85"/>
      <c r="X815" s="85"/>
      <c r="Y815" s="85"/>
      <c r="Z815" s="85"/>
      <c r="AA815" s="85"/>
      <c r="AB815" s="85"/>
      <c r="AC815" s="85"/>
      <c r="AD815" s="85"/>
      <c r="AE815" s="85"/>
      <c r="AF815" s="85"/>
      <c r="AG815" s="85"/>
      <c r="AH815" s="85"/>
      <c r="AI815" s="85"/>
      <c r="AJ815" s="85"/>
      <c r="AK815" s="85"/>
      <c r="AL815" s="85"/>
      <c r="AM815" s="85"/>
      <c r="AN815" s="85"/>
      <c r="AO815" s="85"/>
      <c r="AP815" s="85"/>
      <c r="AQ815" s="85"/>
      <c r="AR815" s="85"/>
      <c r="AS815" s="85"/>
      <c r="AT815" s="85"/>
      <c r="AU815" s="85"/>
      <c r="AV815" s="85"/>
      <c r="AW815" s="85"/>
      <c r="AX815" s="85"/>
      <c r="AY815" s="85"/>
      <c r="AZ815" s="85"/>
      <c r="BA815" s="85"/>
      <c r="BB815" s="85"/>
      <c r="BC815" s="85"/>
      <c r="BD815" s="85"/>
      <c r="BE815" s="85"/>
      <c r="BF815" s="85"/>
      <c r="BG815" s="85"/>
      <c r="BH815" s="85"/>
      <c r="BI815" s="85"/>
      <c r="BJ815" s="85"/>
      <c r="BK815" s="85"/>
      <c r="BL815" s="85"/>
      <c r="BM815" s="85"/>
      <c r="BN815" s="85"/>
      <c r="BO815" s="85"/>
      <c r="BP815" s="85"/>
      <c r="BQ815" s="85"/>
      <c r="BR815" s="85"/>
      <c r="BS815" s="85"/>
      <c r="BT815" s="85"/>
      <c r="BU815" s="85"/>
      <c r="BV815" s="85"/>
      <c r="BW815" s="85"/>
      <c r="BX815" s="85"/>
      <c r="BY815" s="85"/>
      <c r="BZ815" s="85"/>
      <c r="CA815" s="85"/>
      <c r="CB815" s="85"/>
      <c r="CC815" s="85"/>
      <c r="CD815" s="85"/>
      <c r="CE815" s="85"/>
      <c r="CF815" s="85"/>
      <c r="CG815" s="85"/>
      <c r="CH815" s="85"/>
      <c r="CI815" s="85"/>
      <c r="CJ815" s="85"/>
      <c r="CK815" s="85"/>
      <c r="CL815" s="85"/>
      <c r="CM815" s="85"/>
      <c r="CN815" s="85"/>
      <c r="CO815" s="85"/>
      <c r="CP815" s="85"/>
      <c r="CQ815" s="85"/>
      <c r="CR815" s="85"/>
      <c r="CS815" s="85"/>
      <c r="CT815" s="85"/>
      <c r="CU815" s="85"/>
      <c r="CV815" s="85"/>
      <c r="CW815" s="85"/>
      <c r="CX815" s="85"/>
      <c r="CY815" s="85"/>
      <c r="CZ815" s="85"/>
      <c r="DA815" s="85"/>
      <c r="DB815" s="85"/>
      <c r="DC815" s="85"/>
      <c r="DD815" s="85"/>
      <c r="DE815" s="85"/>
      <c r="DF815" s="85"/>
      <c r="DG815" s="85"/>
      <c r="DH815" s="85"/>
      <c r="DI815" s="85"/>
      <c r="DJ815" s="85"/>
      <c r="DK815" s="85"/>
      <c r="DL815" s="85"/>
      <c r="DM815" s="85"/>
      <c r="DN815" s="85"/>
      <c r="DO815" s="85"/>
      <c r="DP815" s="85"/>
      <c r="DQ815" s="85"/>
      <c r="DR815" s="85"/>
      <c r="DS815" s="85"/>
      <c r="DT815" s="85"/>
      <c r="DU815" s="85"/>
      <c r="DV815" s="85"/>
      <c r="DW815" s="85"/>
      <c r="DX815" s="85"/>
      <c r="DY815" s="85"/>
      <c r="DZ815" s="85"/>
      <c r="EA815" s="85"/>
      <c r="EB815" s="85"/>
      <c r="EC815" s="85"/>
      <c r="ED815" s="85"/>
      <c r="EE815" s="85"/>
      <c r="EF815" s="85"/>
      <c r="EG815" s="85"/>
      <c r="EH815" s="85"/>
      <c r="EI815" s="85"/>
      <c r="EJ815" s="85"/>
      <c r="EK815" s="85"/>
      <c r="EL815" s="85"/>
      <c r="EM815" s="85"/>
      <c r="EN815" s="85"/>
      <c r="EO815" s="85"/>
      <c r="EP815" s="85"/>
      <c r="EQ815" s="85"/>
      <c r="ER815" s="85"/>
      <c r="ES815" s="85"/>
      <c r="ET815" s="85"/>
      <c r="EU815" s="85"/>
      <c r="EV815" s="85"/>
      <c r="EW815" s="85"/>
      <c r="EX815" s="85"/>
      <c r="EY815" s="85"/>
      <c r="EZ815" s="85"/>
      <c r="FA815" s="85"/>
      <c r="FB815" s="85"/>
      <c r="FC815" s="85"/>
      <c r="FD815" s="85"/>
      <c r="FE815" s="85"/>
      <c r="FF815" s="85"/>
      <c r="FG815" s="85"/>
      <c r="FH815" s="85"/>
      <c r="FI815" s="85"/>
      <c r="FJ815" s="85"/>
      <c r="FK815" s="85"/>
      <c r="FL815" s="85"/>
      <c r="FM815" s="85"/>
      <c r="FN815" s="85"/>
      <c r="FO815" s="85"/>
      <c r="FP815" s="85"/>
      <c r="FQ815" s="85"/>
      <c r="FR815" s="85"/>
      <c r="FS815" s="85"/>
      <c r="FT815" s="85"/>
      <c r="FU815" s="85"/>
      <c r="FV815" s="85"/>
      <c r="FW815" s="85"/>
      <c r="FX815" s="85"/>
      <c r="FY815" s="85"/>
      <c r="FZ815" s="85"/>
      <c r="GA815" s="85"/>
      <c r="GB815" s="85"/>
      <c r="GC815" s="85"/>
      <c r="GD815" s="85"/>
      <c r="GE815" s="85"/>
      <c r="GF815" s="85"/>
      <c r="GG815" s="85"/>
      <c r="GH815" s="85"/>
      <c r="GI815" s="85"/>
      <c r="GJ815" s="85"/>
      <c r="GK815" s="85"/>
      <c r="GL815" s="85"/>
      <c r="GM815" s="85"/>
      <c r="GN815" s="85"/>
      <c r="GO815" s="85"/>
      <c r="GP815" s="85"/>
      <c r="GQ815" s="85"/>
      <c r="GR815" s="85"/>
      <c r="GS815" s="85"/>
      <c r="GT815" s="85"/>
      <c r="GU815" s="85"/>
      <c r="GV815" s="85"/>
      <c r="GW815" s="85"/>
      <c r="GX815" s="85"/>
      <c r="GY815" s="85"/>
      <c r="GZ815" s="85"/>
      <c r="HA815" s="85"/>
      <c r="HB815" s="85"/>
      <c r="HC815" s="85"/>
      <c r="HD815" s="85"/>
      <c r="HE815" s="85"/>
      <c r="HF815" s="85"/>
      <c r="HG815" s="85"/>
      <c r="HH815" s="85"/>
      <c r="HI815" s="85"/>
      <c r="HJ815" s="85"/>
      <c r="HK815" s="85"/>
      <c r="HL815" s="85"/>
      <c r="HM815" s="85"/>
      <c r="HN815" s="85"/>
      <c r="HO815" s="85"/>
      <c r="HP815" s="85"/>
      <c r="HQ815" s="85"/>
      <c r="HR815" s="85"/>
      <c r="HS815" s="85"/>
      <c r="HT815" s="85"/>
      <c r="HU815" s="85"/>
      <c r="HV815" s="85"/>
      <c r="HW815" s="85"/>
      <c r="HX815" s="85"/>
      <c r="HY815" s="85"/>
      <c r="HZ815" s="85"/>
      <c r="IA815" s="85"/>
      <c r="IB815" s="85"/>
      <c r="IC815" s="85"/>
      <c r="ID815" s="85"/>
      <c r="IE815" s="85"/>
      <c r="IF815" s="85"/>
      <c r="IG815" s="85"/>
      <c r="IH815" s="85"/>
      <c r="II815" s="85"/>
      <c r="IJ815" s="85"/>
      <c r="IK815" s="85"/>
      <c r="IL815" s="85"/>
      <c r="IM815" s="85"/>
      <c r="IN815" s="85"/>
      <c r="IO815" s="85"/>
      <c r="IP815" s="85"/>
      <c r="IQ815" s="85"/>
      <c r="IR815" s="85"/>
      <c r="IS815" s="85"/>
      <c r="IT815" s="85"/>
      <c r="IU815" s="85"/>
      <c r="IV815" s="85"/>
    </row>
    <row r="816" spans="1:256" s="86" customFormat="1" ht="15" customHeight="1">
      <c r="A816" s="104">
        <v>213</v>
      </c>
      <c r="B816" s="105" t="s">
        <v>672</v>
      </c>
      <c r="C816" s="103">
        <f>SUM(C817,C843,C865,C893,C904,C911,C917,C920)</f>
        <v>5637</v>
      </c>
      <c r="D816" s="85">
        <v>5637</v>
      </c>
      <c r="E816" s="88">
        <f>D816-C816</f>
        <v>0</v>
      </c>
      <c r="F816" s="85"/>
      <c r="G816" s="85"/>
      <c r="H816" s="85"/>
      <c r="I816" s="85"/>
      <c r="J816" s="85"/>
      <c r="K816" s="85"/>
      <c r="L816" s="85"/>
      <c r="M816" s="85"/>
      <c r="N816" s="85"/>
      <c r="O816" s="85"/>
      <c r="P816" s="85"/>
      <c r="Q816" s="85"/>
      <c r="R816" s="85"/>
      <c r="S816" s="85"/>
      <c r="T816" s="85"/>
      <c r="U816" s="85"/>
      <c r="V816" s="85"/>
      <c r="W816" s="85"/>
      <c r="X816" s="85"/>
      <c r="Y816" s="85"/>
      <c r="Z816" s="85"/>
      <c r="AA816" s="85"/>
      <c r="AB816" s="85"/>
      <c r="AC816" s="85"/>
      <c r="AD816" s="85"/>
      <c r="AE816" s="85"/>
      <c r="AF816" s="85"/>
      <c r="AG816" s="85"/>
      <c r="AH816" s="85"/>
      <c r="AI816" s="85"/>
      <c r="AJ816" s="85"/>
      <c r="AK816" s="85"/>
      <c r="AL816" s="85"/>
      <c r="AM816" s="85"/>
      <c r="AN816" s="85"/>
      <c r="AO816" s="85"/>
      <c r="AP816" s="85"/>
      <c r="AQ816" s="85"/>
      <c r="AR816" s="85"/>
      <c r="AS816" s="85"/>
      <c r="AT816" s="85"/>
      <c r="AU816" s="85"/>
      <c r="AV816" s="85"/>
      <c r="AW816" s="85"/>
      <c r="AX816" s="85"/>
      <c r="AY816" s="85"/>
      <c r="AZ816" s="85"/>
      <c r="BA816" s="85"/>
      <c r="BB816" s="85"/>
      <c r="BC816" s="85"/>
      <c r="BD816" s="85"/>
      <c r="BE816" s="85"/>
      <c r="BF816" s="85"/>
      <c r="BG816" s="85"/>
      <c r="BH816" s="85"/>
      <c r="BI816" s="85"/>
      <c r="BJ816" s="85"/>
      <c r="BK816" s="85"/>
      <c r="BL816" s="85"/>
      <c r="BM816" s="85"/>
      <c r="BN816" s="85"/>
      <c r="BO816" s="85"/>
      <c r="BP816" s="85"/>
      <c r="BQ816" s="85"/>
      <c r="BR816" s="85"/>
      <c r="BS816" s="85"/>
      <c r="BT816" s="85"/>
      <c r="BU816" s="85"/>
      <c r="BV816" s="85"/>
      <c r="BW816" s="85"/>
      <c r="BX816" s="85"/>
      <c r="BY816" s="85"/>
      <c r="BZ816" s="85"/>
      <c r="CA816" s="85"/>
      <c r="CB816" s="85"/>
      <c r="CC816" s="85"/>
      <c r="CD816" s="85"/>
      <c r="CE816" s="85"/>
      <c r="CF816" s="85"/>
      <c r="CG816" s="85"/>
      <c r="CH816" s="85"/>
      <c r="CI816" s="85"/>
      <c r="CJ816" s="85"/>
      <c r="CK816" s="85"/>
      <c r="CL816" s="85"/>
      <c r="CM816" s="85"/>
      <c r="CN816" s="85"/>
      <c r="CO816" s="85"/>
      <c r="CP816" s="85"/>
      <c r="CQ816" s="85"/>
      <c r="CR816" s="85"/>
      <c r="CS816" s="85"/>
      <c r="CT816" s="85"/>
      <c r="CU816" s="85"/>
      <c r="CV816" s="85"/>
      <c r="CW816" s="85"/>
      <c r="CX816" s="85"/>
      <c r="CY816" s="85"/>
      <c r="CZ816" s="85"/>
      <c r="DA816" s="85"/>
      <c r="DB816" s="85"/>
      <c r="DC816" s="85"/>
      <c r="DD816" s="85"/>
      <c r="DE816" s="85"/>
      <c r="DF816" s="85"/>
      <c r="DG816" s="85"/>
      <c r="DH816" s="85"/>
      <c r="DI816" s="85"/>
      <c r="DJ816" s="85"/>
      <c r="DK816" s="85"/>
      <c r="DL816" s="85"/>
      <c r="DM816" s="85"/>
      <c r="DN816" s="85"/>
      <c r="DO816" s="85"/>
      <c r="DP816" s="85"/>
      <c r="DQ816" s="85"/>
      <c r="DR816" s="85"/>
      <c r="DS816" s="85"/>
      <c r="DT816" s="85"/>
      <c r="DU816" s="85"/>
      <c r="DV816" s="85"/>
      <c r="DW816" s="85"/>
      <c r="DX816" s="85"/>
      <c r="DY816" s="85"/>
      <c r="DZ816" s="85"/>
      <c r="EA816" s="85"/>
      <c r="EB816" s="85"/>
      <c r="EC816" s="85"/>
      <c r="ED816" s="85"/>
      <c r="EE816" s="85"/>
      <c r="EF816" s="85"/>
      <c r="EG816" s="85"/>
      <c r="EH816" s="85"/>
      <c r="EI816" s="85"/>
      <c r="EJ816" s="85"/>
      <c r="EK816" s="85"/>
      <c r="EL816" s="85"/>
      <c r="EM816" s="85"/>
      <c r="EN816" s="85"/>
      <c r="EO816" s="85"/>
      <c r="EP816" s="85"/>
      <c r="EQ816" s="85"/>
      <c r="ER816" s="85"/>
      <c r="ES816" s="85"/>
      <c r="ET816" s="85"/>
      <c r="EU816" s="85"/>
      <c r="EV816" s="85"/>
      <c r="EW816" s="85"/>
      <c r="EX816" s="85"/>
      <c r="EY816" s="85"/>
      <c r="EZ816" s="85"/>
      <c r="FA816" s="85"/>
      <c r="FB816" s="85"/>
      <c r="FC816" s="85"/>
      <c r="FD816" s="85"/>
      <c r="FE816" s="85"/>
      <c r="FF816" s="85"/>
      <c r="FG816" s="85"/>
      <c r="FH816" s="85"/>
      <c r="FI816" s="85"/>
      <c r="FJ816" s="85"/>
      <c r="FK816" s="85"/>
      <c r="FL816" s="85"/>
      <c r="FM816" s="85"/>
      <c r="FN816" s="85"/>
      <c r="FO816" s="85"/>
      <c r="FP816" s="85"/>
      <c r="FQ816" s="85"/>
      <c r="FR816" s="85"/>
      <c r="FS816" s="85"/>
      <c r="FT816" s="85"/>
      <c r="FU816" s="85"/>
      <c r="FV816" s="85"/>
      <c r="FW816" s="85"/>
      <c r="FX816" s="85"/>
      <c r="FY816" s="85"/>
      <c r="FZ816" s="85"/>
      <c r="GA816" s="85"/>
      <c r="GB816" s="85"/>
      <c r="GC816" s="85"/>
      <c r="GD816" s="85"/>
      <c r="GE816" s="85"/>
      <c r="GF816" s="85"/>
      <c r="GG816" s="85"/>
      <c r="GH816" s="85"/>
      <c r="GI816" s="85"/>
      <c r="GJ816" s="85"/>
      <c r="GK816" s="85"/>
      <c r="GL816" s="85"/>
      <c r="GM816" s="85"/>
      <c r="GN816" s="85"/>
      <c r="GO816" s="85"/>
      <c r="GP816" s="85"/>
      <c r="GQ816" s="85"/>
      <c r="GR816" s="85"/>
      <c r="GS816" s="85"/>
      <c r="GT816" s="85"/>
      <c r="GU816" s="85"/>
      <c r="GV816" s="85"/>
      <c r="GW816" s="85"/>
      <c r="GX816" s="85"/>
      <c r="GY816" s="85"/>
      <c r="GZ816" s="85"/>
      <c r="HA816" s="85"/>
      <c r="HB816" s="85"/>
      <c r="HC816" s="85"/>
      <c r="HD816" s="85"/>
      <c r="HE816" s="85"/>
      <c r="HF816" s="85"/>
      <c r="HG816" s="85"/>
      <c r="HH816" s="85"/>
      <c r="HI816" s="85"/>
      <c r="HJ816" s="85"/>
      <c r="HK816" s="85"/>
      <c r="HL816" s="85"/>
      <c r="HM816" s="85"/>
      <c r="HN816" s="85"/>
      <c r="HO816" s="85"/>
      <c r="HP816" s="85"/>
      <c r="HQ816" s="85"/>
      <c r="HR816" s="85"/>
      <c r="HS816" s="85"/>
      <c r="HT816" s="85"/>
      <c r="HU816" s="85"/>
      <c r="HV816" s="85"/>
      <c r="HW816" s="85"/>
      <c r="HX816" s="85"/>
      <c r="HY816" s="85"/>
      <c r="HZ816" s="85"/>
      <c r="IA816" s="85"/>
      <c r="IB816" s="85"/>
      <c r="IC816" s="85"/>
      <c r="ID816" s="85"/>
      <c r="IE816" s="85"/>
      <c r="IF816" s="85"/>
      <c r="IG816" s="85"/>
      <c r="IH816" s="85"/>
      <c r="II816" s="85"/>
      <c r="IJ816" s="85"/>
      <c r="IK816" s="85"/>
      <c r="IL816" s="85"/>
      <c r="IM816" s="85"/>
      <c r="IN816" s="85"/>
      <c r="IO816" s="85"/>
      <c r="IP816" s="85"/>
      <c r="IQ816" s="85"/>
      <c r="IR816" s="85"/>
      <c r="IS816" s="85"/>
      <c r="IT816" s="85"/>
      <c r="IU816" s="85"/>
      <c r="IV816" s="85"/>
    </row>
    <row r="817" spans="1:256" s="86" customFormat="1" ht="15" customHeight="1">
      <c r="A817" s="104">
        <v>21301</v>
      </c>
      <c r="B817" s="105" t="s">
        <v>673</v>
      </c>
      <c r="C817" s="103">
        <f>SUM(C818:C842)</f>
        <v>3797</v>
      </c>
      <c r="D817" s="85"/>
      <c r="E817" s="88"/>
      <c r="F817" s="85"/>
      <c r="G817" s="85"/>
      <c r="H817" s="85"/>
      <c r="I817" s="85"/>
      <c r="J817" s="85"/>
      <c r="K817" s="85"/>
      <c r="L817" s="85"/>
      <c r="M817" s="85"/>
      <c r="N817" s="85"/>
      <c r="O817" s="85"/>
      <c r="P817" s="85"/>
      <c r="Q817" s="85"/>
      <c r="R817" s="85"/>
      <c r="S817" s="85"/>
      <c r="T817" s="85"/>
      <c r="U817" s="85"/>
      <c r="V817" s="85"/>
      <c r="W817" s="85"/>
      <c r="X817" s="85"/>
      <c r="Y817" s="85"/>
      <c r="Z817" s="85"/>
      <c r="AA817" s="85"/>
      <c r="AB817" s="85"/>
      <c r="AC817" s="85"/>
      <c r="AD817" s="85"/>
      <c r="AE817" s="85"/>
      <c r="AF817" s="85"/>
      <c r="AG817" s="85"/>
      <c r="AH817" s="85"/>
      <c r="AI817" s="85"/>
      <c r="AJ817" s="85"/>
      <c r="AK817" s="85"/>
      <c r="AL817" s="85"/>
      <c r="AM817" s="85"/>
      <c r="AN817" s="85"/>
      <c r="AO817" s="85"/>
      <c r="AP817" s="85"/>
      <c r="AQ817" s="85"/>
      <c r="AR817" s="85"/>
      <c r="AS817" s="85"/>
      <c r="AT817" s="85"/>
      <c r="AU817" s="85"/>
      <c r="AV817" s="85"/>
      <c r="AW817" s="85"/>
      <c r="AX817" s="85"/>
      <c r="AY817" s="85"/>
      <c r="AZ817" s="85"/>
      <c r="BA817" s="85"/>
      <c r="BB817" s="85"/>
      <c r="BC817" s="85"/>
      <c r="BD817" s="85"/>
      <c r="BE817" s="85"/>
      <c r="BF817" s="85"/>
      <c r="BG817" s="85"/>
      <c r="BH817" s="85"/>
      <c r="BI817" s="85"/>
      <c r="BJ817" s="85"/>
      <c r="BK817" s="85"/>
      <c r="BL817" s="85"/>
      <c r="BM817" s="85"/>
      <c r="BN817" s="85"/>
      <c r="BO817" s="85"/>
      <c r="BP817" s="85"/>
      <c r="BQ817" s="85"/>
      <c r="BR817" s="85"/>
      <c r="BS817" s="85"/>
      <c r="BT817" s="85"/>
      <c r="BU817" s="85"/>
      <c r="BV817" s="85"/>
      <c r="BW817" s="85"/>
      <c r="BX817" s="85"/>
      <c r="BY817" s="85"/>
      <c r="BZ817" s="85"/>
      <c r="CA817" s="85"/>
      <c r="CB817" s="85"/>
      <c r="CC817" s="85"/>
      <c r="CD817" s="85"/>
      <c r="CE817" s="85"/>
      <c r="CF817" s="85"/>
      <c r="CG817" s="85"/>
      <c r="CH817" s="85"/>
      <c r="CI817" s="85"/>
      <c r="CJ817" s="85"/>
      <c r="CK817" s="85"/>
      <c r="CL817" s="85"/>
      <c r="CM817" s="85"/>
      <c r="CN817" s="85"/>
      <c r="CO817" s="85"/>
      <c r="CP817" s="85"/>
      <c r="CQ817" s="85"/>
      <c r="CR817" s="85"/>
      <c r="CS817" s="85"/>
      <c r="CT817" s="85"/>
      <c r="CU817" s="85"/>
      <c r="CV817" s="85"/>
      <c r="CW817" s="85"/>
      <c r="CX817" s="85"/>
      <c r="CY817" s="85"/>
      <c r="CZ817" s="85"/>
      <c r="DA817" s="85"/>
      <c r="DB817" s="85"/>
      <c r="DC817" s="85"/>
      <c r="DD817" s="85"/>
      <c r="DE817" s="85"/>
      <c r="DF817" s="85"/>
      <c r="DG817" s="85"/>
      <c r="DH817" s="85"/>
      <c r="DI817" s="85"/>
      <c r="DJ817" s="85"/>
      <c r="DK817" s="85"/>
      <c r="DL817" s="85"/>
      <c r="DM817" s="85"/>
      <c r="DN817" s="85"/>
      <c r="DO817" s="85"/>
      <c r="DP817" s="85"/>
      <c r="DQ817" s="85"/>
      <c r="DR817" s="85"/>
      <c r="DS817" s="85"/>
      <c r="DT817" s="85"/>
      <c r="DU817" s="85"/>
      <c r="DV817" s="85"/>
      <c r="DW817" s="85"/>
      <c r="DX817" s="85"/>
      <c r="DY817" s="85"/>
      <c r="DZ817" s="85"/>
      <c r="EA817" s="85"/>
      <c r="EB817" s="85"/>
      <c r="EC817" s="85"/>
      <c r="ED817" s="85"/>
      <c r="EE817" s="85"/>
      <c r="EF817" s="85"/>
      <c r="EG817" s="85"/>
      <c r="EH817" s="85"/>
      <c r="EI817" s="85"/>
      <c r="EJ817" s="85"/>
      <c r="EK817" s="85"/>
      <c r="EL817" s="85"/>
      <c r="EM817" s="85"/>
      <c r="EN817" s="85"/>
      <c r="EO817" s="85"/>
      <c r="EP817" s="85"/>
      <c r="EQ817" s="85"/>
      <c r="ER817" s="85"/>
      <c r="ES817" s="85"/>
      <c r="ET817" s="85"/>
      <c r="EU817" s="85"/>
      <c r="EV817" s="85"/>
      <c r="EW817" s="85"/>
      <c r="EX817" s="85"/>
      <c r="EY817" s="85"/>
      <c r="EZ817" s="85"/>
      <c r="FA817" s="85"/>
      <c r="FB817" s="85"/>
      <c r="FC817" s="85"/>
      <c r="FD817" s="85"/>
      <c r="FE817" s="85"/>
      <c r="FF817" s="85"/>
      <c r="FG817" s="85"/>
      <c r="FH817" s="85"/>
      <c r="FI817" s="85"/>
      <c r="FJ817" s="85"/>
      <c r="FK817" s="85"/>
      <c r="FL817" s="85"/>
      <c r="FM817" s="85"/>
      <c r="FN817" s="85"/>
      <c r="FO817" s="85"/>
      <c r="FP817" s="85"/>
      <c r="FQ817" s="85"/>
      <c r="FR817" s="85"/>
      <c r="FS817" s="85"/>
      <c r="FT817" s="85"/>
      <c r="FU817" s="85"/>
      <c r="FV817" s="85"/>
      <c r="FW817" s="85"/>
      <c r="FX817" s="85"/>
      <c r="FY817" s="85"/>
      <c r="FZ817" s="85"/>
      <c r="GA817" s="85"/>
      <c r="GB817" s="85"/>
      <c r="GC817" s="85"/>
      <c r="GD817" s="85"/>
      <c r="GE817" s="85"/>
      <c r="GF817" s="85"/>
      <c r="GG817" s="85"/>
      <c r="GH817" s="85"/>
      <c r="GI817" s="85"/>
      <c r="GJ817" s="85"/>
      <c r="GK817" s="85"/>
      <c r="GL817" s="85"/>
      <c r="GM817" s="85"/>
      <c r="GN817" s="85"/>
      <c r="GO817" s="85"/>
      <c r="GP817" s="85"/>
      <c r="GQ817" s="85"/>
      <c r="GR817" s="85"/>
      <c r="GS817" s="85"/>
      <c r="GT817" s="85"/>
      <c r="GU817" s="85"/>
      <c r="GV817" s="85"/>
      <c r="GW817" s="85"/>
      <c r="GX817" s="85"/>
      <c r="GY817" s="85"/>
      <c r="GZ817" s="85"/>
      <c r="HA817" s="85"/>
      <c r="HB817" s="85"/>
      <c r="HC817" s="85"/>
      <c r="HD817" s="85"/>
      <c r="HE817" s="85"/>
      <c r="HF817" s="85"/>
      <c r="HG817" s="85"/>
      <c r="HH817" s="85"/>
      <c r="HI817" s="85"/>
      <c r="HJ817" s="85"/>
      <c r="HK817" s="85"/>
      <c r="HL817" s="85"/>
      <c r="HM817" s="85"/>
      <c r="HN817" s="85"/>
      <c r="HO817" s="85"/>
      <c r="HP817" s="85"/>
      <c r="HQ817" s="85"/>
      <c r="HR817" s="85"/>
      <c r="HS817" s="85"/>
      <c r="HT817" s="85"/>
      <c r="HU817" s="85"/>
      <c r="HV817" s="85"/>
      <c r="HW817" s="85"/>
      <c r="HX817" s="85"/>
      <c r="HY817" s="85"/>
      <c r="HZ817" s="85"/>
      <c r="IA817" s="85"/>
      <c r="IB817" s="85"/>
      <c r="IC817" s="85"/>
      <c r="ID817" s="85"/>
      <c r="IE817" s="85"/>
      <c r="IF817" s="85"/>
      <c r="IG817" s="85"/>
      <c r="IH817" s="85"/>
      <c r="II817" s="85"/>
      <c r="IJ817" s="85"/>
      <c r="IK817" s="85"/>
      <c r="IL817" s="85"/>
      <c r="IM817" s="85"/>
      <c r="IN817" s="85"/>
      <c r="IO817" s="85"/>
      <c r="IP817" s="85"/>
      <c r="IQ817" s="85"/>
      <c r="IR817" s="85"/>
      <c r="IS817" s="85"/>
      <c r="IT817" s="85"/>
      <c r="IU817" s="85"/>
      <c r="IV817" s="85"/>
    </row>
    <row r="818" spans="1:256" s="86" customFormat="1" ht="15" customHeight="1">
      <c r="A818" s="104">
        <v>2130101</v>
      </c>
      <c r="B818" s="105" t="s">
        <v>67</v>
      </c>
      <c r="C818" s="103">
        <v>423</v>
      </c>
      <c r="D818" s="85"/>
      <c r="E818" s="88"/>
      <c r="F818" s="85"/>
      <c r="G818" s="85"/>
      <c r="H818" s="85"/>
      <c r="I818" s="85"/>
      <c r="J818" s="85"/>
      <c r="K818" s="85"/>
      <c r="L818" s="85"/>
      <c r="M818" s="85"/>
      <c r="N818" s="85"/>
      <c r="O818" s="85"/>
      <c r="P818" s="85"/>
      <c r="Q818" s="85"/>
      <c r="R818" s="85"/>
      <c r="S818" s="85"/>
      <c r="T818" s="85"/>
      <c r="U818" s="85"/>
      <c r="V818" s="85"/>
      <c r="W818" s="85"/>
      <c r="X818" s="85"/>
      <c r="Y818" s="85"/>
      <c r="Z818" s="85"/>
      <c r="AA818" s="85"/>
      <c r="AB818" s="85"/>
      <c r="AC818" s="85"/>
      <c r="AD818" s="85"/>
      <c r="AE818" s="85"/>
      <c r="AF818" s="85"/>
      <c r="AG818" s="85"/>
      <c r="AH818" s="85"/>
      <c r="AI818" s="85"/>
      <c r="AJ818" s="85"/>
      <c r="AK818" s="85"/>
      <c r="AL818" s="85"/>
      <c r="AM818" s="85"/>
      <c r="AN818" s="85"/>
      <c r="AO818" s="85"/>
      <c r="AP818" s="85"/>
      <c r="AQ818" s="85"/>
      <c r="AR818" s="85"/>
      <c r="AS818" s="85"/>
      <c r="AT818" s="85"/>
      <c r="AU818" s="85"/>
      <c r="AV818" s="85"/>
      <c r="AW818" s="85"/>
      <c r="AX818" s="85"/>
      <c r="AY818" s="85"/>
      <c r="AZ818" s="85"/>
      <c r="BA818" s="85"/>
      <c r="BB818" s="85"/>
      <c r="BC818" s="85"/>
      <c r="BD818" s="85"/>
      <c r="BE818" s="85"/>
      <c r="BF818" s="85"/>
      <c r="BG818" s="85"/>
      <c r="BH818" s="85"/>
      <c r="BI818" s="85"/>
      <c r="BJ818" s="85"/>
      <c r="BK818" s="85"/>
      <c r="BL818" s="85"/>
      <c r="BM818" s="85"/>
      <c r="BN818" s="85"/>
      <c r="BO818" s="85"/>
      <c r="BP818" s="85"/>
      <c r="BQ818" s="85"/>
      <c r="BR818" s="85"/>
      <c r="BS818" s="85"/>
      <c r="BT818" s="85"/>
      <c r="BU818" s="85"/>
      <c r="BV818" s="85"/>
      <c r="BW818" s="85"/>
      <c r="BX818" s="85"/>
      <c r="BY818" s="85"/>
      <c r="BZ818" s="85"/>
      <c r="CA818" s="85"/>
      <c r="CB818" s="85"/>
      <c r="CC818" s="85"/>
      <c r="CD818" s="85"/>
      <c r="CE818" s="85"/>
      <c r="CF818" s="85"/>
      <c r="CG818" s="85"/>
      <c r="CH818" s="85"/>
      <c r="CI818" s="85"/>
      <c r="CJ818" s="85"/>
      <c r="CK818" s="85"/>
      <c r="CL818" s="85"/>
      <c r="CM818" s="85"/>
      <c r="CN818" s="85"/>
      <c r="CO818" s="85"/>
      <c r="CP818" s="85"/>
      <c r="CQ818" s="85"/>
      <c r="CR818" s="85"/>
      <c r="CS818" s="85"/>
      <c r="CT818" s="85"/>
      <c r="CU818" s="85"/>
      <c r="CV818" s="85"/>
      <c r="CW818" s="85"/>
      <c r="CX818" s="85"/>
      <c r="CY818" s="85"/>
      <c r="CZ818" s="85"/>
      <c r="DA818" s="85"/>
      <c r="DB818" s="85"/>
      <c r="DC818" s="85"/>
      <c r="DD818" s="85"/>
      <c r="DE818" s="85"/>
      <c r="DF818" s="85"/>
      <c r="DG818" s="85"/>
      <c r="DH818" s="85"/>
      <c r="DI818" s="85"/>
      <c r="DJ818" s="85"/>
      <c r="DK818" s="85"/>
      <c r="DL818" s="85"/>
      <c r="DM818" s="85"/>
      <c r="DN818" s="85"/>
      <c r="DO818" s="85"/>
      <c r="DP818" s="85"/>
      <c r="DQ818" s="85"/>
      <c r="DR818" s="85"/>
      <c r="DS818" s="85"/>
      <c r="DT818" s="85"/>
      <c r="DU818" s="85"/>
      <c r="DV818" s="85"/>
      <c r="DW818" s="85"/>
      <c r="DX818" s="85"/>
      <c r="DY818" s="85"/>
      <c r="DZ818" s="85"/>
      <c r="EA818" s="85"/>
      <c r="EB818" s="85"/>
      <c r="EC818" s="85"/>
      <c r="ED818" s="85"/>
      <c r="EE818" s="85"/>
      <c r="EF818" s="85"/>
      <c r="EG818" s="85"/>
      <c r="EH818" s="85"/>
      <c r="EI818" s="85"/>
      <c r="EJ818" s="85"/>
      <c r="EK818" s="85"/>
      <c r="EL818" s="85"/>
      <c r="EM818" s="85"/>
      <c r="EN818" s="85"/>
      <c r="EO818" s="85"/>
      <c r="EP818" s="85"/>
      <c r="EQ818" s="85"/>
      <c r="ER818" s="85"/>
      <c r="ES818" s="85"/>
      <c r="ET818" s="85"/>
      <c r="EU818" s="85"/>
      <c r="EV818" s="85"/>
      <c r="EW818" s="85"/>
      <c r="EX818" s="85"/>
      <c r="EY818" s="85"/>
      <c r="EZ818" s="85"/>
      <c r="FA818" s="85"/>
      <c r="FB818" s="85"/>
      <c r="FC818" s="85"/>
      <c r="FD818" s="85"/>
      <c r="FE818" s="85"/>
      <c r="FF818" s="85"/>
      <c r="FG818" s="85"/>
      <c r="FH818" s="85"/>
      <c r="FI818" s="85"/>
      <c r="FJ818" s="85"/>
      <c r="FK818" s="85"/>
      <c r="FL818" s="85"/>
      <c r="FM818" s="85"/>
      <c r="FN818" s="85"/>
      <c r="FO818" s="85"/>
      <c r="FP818" s="85"/>
      <c r="FQ818" s="85"/>
      <c r="FR818" s="85"/>
      <c r="FS818" s="85"/>
      <c r="FT818" s="85"/>
      <c r="FU818" s="85"/>
      <c r="FV818" s="85"/>
      <c r="FW818" s="85"/>
      <c r="FX818" s="85"/>
      <c r="FY818" s="85"/>
      <c r="FZ818" s="85"/>
      <c r="GA818" s="85"/>
      <c r="GB818" s="85"/>
      <c r="GC818" s="85"/>
      <c r="GD818" s="85"/>
      <c r="GE818" s="85"/>
      <c r="GF818" s="85"/>
      <c r="GG818" s="85"/>
      <c r="GH818" s="85"/>
      <c r="GI818" s="85"/>
      <c r="GJ818" s="85"/>
      <c r="GK818" s="85"/>
      <c r="GL818" s="85"/>
      <c r="GM818" s="85"/>
      <c r="GN818" s="85"/>
      <c r="GO818" s="85"/>
      <c r="GP818" s="85"/>
      <c r="GQ818" s="85"/>
      <c r="GR818" s="85"/>
      <c r="GS818" s="85"/>
      <c r="GT818" s="85"/>
      <c r="GU818" s="85"/>
      <c r="GV818" s="85"/>
      <c r="GW818" s="85"/>
      <c r="GX818" s="85"/>
      <c r="GY818" s="85"/>
      <c r="GZ818" s="85"/>
      <c r="HA818" s="85"/>
      <c r="HB818" s="85"/>
      <c r="HC818" s="85"/>
      <c r="HD818" s="85"/>
      <c r="HE818" s="85"/>
      <c r="HF818" s="85"/>
      <c r="HG818" s="85"/>
      <c r="HH818" s="85"/>
      <c r="HI818" s="85"/>
      <c r="HJ818" s="85"/>
      <c r="HK818" s="85"/>
      <c r="HL818" s="85"/>
      <c r="HM818" s="85"/>
      <c r="HN818" s="85"/>
      <c r="HO818" s="85"/>
      <c r="HP818" s="85"/>
      <c r="HQ818" s="85"/>
      <c r="HR818" s="85"/>
      <c r="HS818" s="85"/>
      <c r="HT818" s="85"/>
      <c r="HU818" s="85"/>
      <c r="HV818" s="85"/>
      <c r="HW818" s="85"/>
      <c r="HX818" s="85"/>
      <c r="HY818" s="85"/>
      <c r="HZ818" s="85"/>
      <c r="IA818" s="85"/>
      <c r="IB818" s="85"/>
      <c r="IC818" s="85"/>
      <c r="ID818" s="85"/>
      <c r="IE818" s="85"/>
      <c r="IF818" s="85"/>
      <c r="IG818" s="85"/>
      <c r="IH818" s="85"/>
      <c r="II818" s="85"/>
      <c r="IJ818" s="85"/>
      <c r="IK818" s="85"/>
      <c r="IL818" s="85"/>
      <c r="IM818" s="85"/>
      <c r="IN818" s="85"/>
      <c r="IO818" s="85"/>
      <c r="IP818" s="85"/>
      <c r="IQ818" s="85"/>
      <c r="IR818" s="85"/>
      <c r="IS818" s="85"/>
      <c r="IT818" s="85"/>
      <c r="IU818" s="85"/>
      <c r="IV818" s="85"/>
    </row>
    <row r="819" spans="1:5" s="85" customFormat="1" ht="15" customHeight="1">
      <c r="A819" s="104">
        <v>2130102</v>
      </c>
      <c r="B819" s="105" t="s">
        <v>68</v>
      </c>
      <c r="C819" s="103"/>
      <c r="E819" s="87"/>
    </row>
    <row r="820" spans="1:5" s="85" customFormat="1" ht="15" customHeight="1">
      <c r="A820" s="104">
        <v>2130103</v>
      </c>
      <c r="B820" s="105" t="s">
        <v>69</v>
      </c>
      <c r="C820" s="103"/>
      <c r="E820" s="87"/>
    </row>
    <row r="821" spans="1:5" s="85" customFormat="1" ht="15" customHeight="1">
      <c r="A821" s="104">
        <v>2130104</v>
      </c>
      <c r="B821" s="105" t="s">
        <v>76</v>
      </c>
      <c r="C821" s="103">
        <v>555</v>
      </c>
      <c r="E821" s="87"/>
    </row>
    <row r="822" spans="1:5" s="85" customFormat="1" ht="15" customHeight="1">
      <c r="A822" s="104">
        <v>2130105</v>
      </c>
      <c r="B822" s="105" t="s">
        <v>674</v>
      </c>
      <c r="C822" s="103"/>
      <c r="E822" s="87"/>
    </row>
    <row r="823" spans="1:5" s="85" customFormat="1" ht="15" customHeight="1">
      <c r="A823" s="104">
        <v>2130106</v>
      </c>
      <c r="B823" s="105" t="s">
        <v>675</v>
      </c>
      <c r="C823" s="103"/>
      <c r="E823" s="87"/>
    </row>
    <row r="824" spans="1:256" s="86" customFormat="1" ht="15" customHeight="1">
      <c r="A824" s="104">
        <v>2130108</v>
      </c>
      <c r="B824" s="105" t="s">
        <v>676</v>
      </c>
      <c r="C824" s="103">
        <v>96</v>
      </c>
      <c r="D824" s="85"/>
      <c r="E824" s="88"/>
      <c r="F824" s="85"/>
      <c r="G824" s="85"/>
      <c r="H824" s="85"/>
      <c r="I824" s="85"/>
      <c r="J824" s="85"/>
      <c r="K824" s="85"/>
      <c r="L824" s="85"/>
      <c r="M824" s="85"/>
      <c r="N824" s="85"/>
      <c r="O824" s="85"/>
      <c r="P824" s="85"/>
      <c r="Q824" s="85"/>
      <c r="R824" s="85"/>
      <c r="S824" s="85"/>
      <c r="T824" s="85"/>
      <c r="U824" s="85"/>
      <c r="V824" s="85"/>
      <c r="W824" s="85"/>
      <c r="X824" s="85"/>
      <c r="Y824" s="85"/>
      <c r="Z824" s="85"/>
      <c r="AA824" s="85"/>
      <c r="AB824" s="85"/>
      <c r="AC824" s="85"/>
      <c r="AD824" s="85"/>
      <c r="AE824" s="85"/>
      <c r="AF824" s="85"/>
      <c r="AG824" s="85"/>
      <c r="AH824" s="85"/>
      <c r="AI824" s="85"/>
      <c r="AJ824" s="85"/>
      <c r="AK824" s="85"/>
      <c r="AL824" s="85"/>
      <c r="AM824" s="85"/>
      <c r="AN824" s="85"/>
      <c r="AO824" s="85"/>
      <c r="AP824" s="85"/>
      <c r="AQ824" s="85"/>
      <c r="AR824" s="85"/>
      <c r="AS824" s="85"/>
      <c r="AT824" s="85"/>
      <c r="AU824" s="85"/>
      <c r="AV824" s="85"/>
      <c r="AW824" s="85"/>
      <c r="AX824" s="85"/>
      <c r="AY824" s="85"/>
      <c r="AZ824" s="85"/>
      <c r="BA824" s="85"/>
      <c r="BB824" s="85"/>
      <c r="BC824" s="85"/>
      <c r="BD824" s="85"/>
      <c r="BE824" s="85"/>
      <c r="BF824" s="85"/>
      <c r="BG824" s="85"/>
      <c r="BH824" s="85"/>
      <c r="BI824" s="85"/>
      <c r="BJ824" s="85"/>
      <c r="BK824" s="85"/>
      <c r="BL824" s="85"/>
      <c r="BM824" s="85"/>
      <c r="BN824" s="85"/>
      <c r="BO824" s="85"/>
      <c r="BP824" s="85"/>
      <c r="BQ824" s="85"/>
      <c r="BR824" s="85"/>
      <c r="BS824" s="85"/>
      <c r="BT824" s="85"/>
      <c r="BU824" s="85"/>
      <c r="BV824" s="85"/>
      <c r="BW824" s="85"/>
      <c r="BX824" s="85"/>
      <c r="BY824" s="85"/>
      <c r="BZ824" s="85"/>
      <c r="CA824" s="85"/>
      <c r="CB824" s="85"/>
      <c r="CC824" s="85"/>
      <c r="CD824" s="85"/>
      <c r="CE824" s="85"/>
      <c r="CF824" s="85"/>
      <c r="CG824" s="85"/>
      <c r="CH824" s="85"/>
      <c r="CI824" s="85"/>
      <c r="CJ824" s="85"/>
      <c r="CK824" s="85"/>
      <c r="CL824" s="85"/>
      <c r="CM824" s="85"/>
      <c r="CN824" s="85"/>
      <c r="CO824" s="85"/>
      <c r="CP824" s="85"/>
      <c r="CQ824" s="85"/>
      <c r="CR824" s="85"/>
      <c r="CS824" s="85"/>
      <c r="CT824" s="85"/>
      <c r="CU824" s="85"/>
      <c r="CV824" s="85"/>
      <c r="CW824" s="85"/>
      <c r="CX824" s="85"/>
      <c r="CY824" s="85"/>
      <c r="CZ824" s="85"/>
      <c r="DA824" s="85"/>
      <c r="DB824" s="85"/>
      <c r="DC824" s="85"/>
      <c r="DD824" s="85"/>
      <c r="DE824" s="85"/>
      <c r="DF824" s="85"/>
      <c r="DG824" s="85"/>
      <c r="DH824" s="85"/>
      <c r="DI824" s="85"/>
      <c r="DJ824" s="85"/>
      <c r="DK824" s="85"/>
      <c r="DL824" s="85"/>
      <c r="DM824" s="85"/>
      <c r="DN824" s="85"/>
      <c r="DO824" s="85"/>
      <c r="DP824" s="85"/>
      <c r="DQ824" s="85"/>
      <c r="DR824" s="85"/>
      <c r="DS824" s="85"/>
      <c r="DT824" s="85"/>
      <c r="DU824" s="85"/>
      <c r="DV824" s="85"/>
      <c r="DW824" s="85"/>
      <c r="DX824" s="85"/>
      <c r="DY824" s="85"/>
      <c r="DZ824" s="85"/>
      <c r="EA824" s="85"/>
      <c r="EB824" s="85"/>
      <c r="EC824" s="85"/>
      <c r="ED824" s="85"/>
      <c r="EE824" s="85"/>
      <c r="EF824" s="85"/>
      <c r="EG824" s="85"/>
      <c r="EH824" s="85"/>
      <c r="EI824" s="85"/>
      <c r="EJ824" s="85"/>
      <c r="EK824" s="85"/>
      <c r="EL824" s="85"/>
      <c r="EM824" s="85"/>
      <c r="EN824" s="85"/>
      <c r="EO824" s="85"/>
      <c r="EP824" s="85"/>
      <c r="EQ824" s="85"/>
      <c r="ER824" s="85"/>
      <c r="ES824" s="85"/>
      <c r="ET824" s="85"/>
      <c r="EU824" s="85"/>
      <c r="EV824" s="85"/>
      <c r="EW824" s="85"/>
      <c r="EX824" s="85"/>
      <c r="EY824" s="85"/>
      <c r="EZ824" s="85"/>
      <c r="FA824" s="85"/>
      <c r="FB824" s="85"/>
      <c r="FC824" s="85"/>
      <c r="FD824" s="85"/>
      <c r="FE824" s="85"/>
      <c r="FF824" s="85"/>
      <c r="FG824" s="85"/>
      <c r="FH824" s="85"/>
      <c r="FI824" s="85"/>
      <c r="FJ824" s="85"/>
      <c r="FK824" s="85"/>
      <c r="FL824" s="85"/>
      <c r="FM824" s="85"/>
      <c r="FN824" s="85"/>
      <c r="FO824" s="85"/>
      <c r="FP824" s="85"/>
      <c r="FQ824" s="85"/>
      <c r="FR824" s="85"/>
      <c r="FS824" s="85"/>
      <c r="FT824" s="85"/>
      <c r="FU824" s="85"/>
      <c r="FV824" s="85"/>
      <c r="FW824" s="85"/>
      <c r="FX824" s="85"/>
      <c r="FY824" s="85"/>
      <c r="FZ824" s="85"/>
      <c r="GA824" s="85"/>
      <c r="GB824" s="85"/>
      <c r="GC824" s="85"/>
      <c r="GD824" s="85"/>
      <c r="GE824" s="85"/>
      <c r="GF824" s="85"/>
      <c r="GG824" s="85"/>
      <c r="GH824" s="85"/>
      <c r="GI824" s="85"/>
      <c r="GJ824" s="85"/>
      <c r="GK824" s="85"/>
      <c r="GL824" s="85"/>
      <c r="GM824" s="85"/>
      <c r="GN824" s="85"/>
      <c r="GO824" s="85"/>
      <c r="GP824" s="85"/>
      <c r="GQ824" s="85"/>
      <c r="GR824" s="85"/>
      <c r="GS824" s="85"/>
      <c r="GT824" s="85"/>
      <c r="GU824" s="85"/>
      <c r="GV824" s="85"/>
      <c r="GW824" s="85"/>
      <c r="GX824" s="85"/>
      <c r="GY824" s="85"/>
      <c r="GZ824" s="85"/>
      <c r="HA824" s="85"/>
      <c r="HB824" s="85"/>
      <c r="HC824" s="85"/>
      <c r="HD824" s="85"/>
      <c r="HE824" s="85"/>
      <c r="HF824" s="85"/>
      <c r="HG824" s="85"/>
      <c r="HH824" s="85"/>
      <c r="HI824" s="85"/>
      <c r="HJ824" s="85"/>
      <c r="HK824" s="85"/>
      <c r="HL824" s="85"/>
      <c r="HM824" s="85"/>
      <c r="HN824" s="85"/>
      <c r="HO824" s="85"/>
      <c r="HP824" s="85"/>
      <c r="HQ824" s="85"/>
      <c r="HR824" s="85"/>
      <c r="HS824" s="85"/>
      <c r="HT824" s="85"/>
      <c r="HU824" s="85"/>
      <c r="HV824" s="85"/>
      <c r="HW824" s="85"/>
      <c r="HX824" s="85"/>
      <c r="HY824" s="85"/>
      <c r="HZ824" s="85"/>
      <c r="IA824" s="85"/>
      <c r="IB824" s="85"/>
      <c r="IC824" s="85"/>
      <c r="ID824" s="85"/>
      <c r="IE824" s="85"/>
      <c r="IF824" s="85"/>
      <c r="IG824" s="85"/>
      <c r="IH824" s="85"/>
      <c r="II824" s="85"/>
      <c r="IJ824" s="85"/>
      <c r="IK824" s="85"/>
      <c r="IL824" s="85"/>
      <c r="IM824" s="85"/>
      <c r="IN824" s="85"/>
      <c r="IO824" s="85"/>
      <c r="IP824" s="85"/>
      <c r="IQ824" s="85"/>
      <c r="IR824" s="85"/>
      <c r="IS824" s="85"/>
      <c r="IT824" s="85"/>
      <c r="IU824" s="85"/>
      <c r="IV824" s="85"/>
    </row>
    <row r="825" spans="1:256" s="86" customFormat="1" ht="15" customHeight="1">
      <c r="A825" s="104">
        <v>2130109</v>
      </c>
      <c r="B825" s="105" t="s">
        <v>677</v>
      </c>
      <c r="C825" s="103">
        <v>2</v>
      </c>
      <c r="D825" s="85"/>
      <c r="E825" s="88"/>
      <c r="F825" s="85"/>
      <c r="G825" s="85"/>
      <c r="H825" s="85"/>
      <c r="I825" s="85"/>
      <c r="J825" s="85"/>
      <c r="K825" s="85"/>
      <c r="L825" s="85"/>
      <c r="M825" s="85"/>
      <c r="N825" s="85"/>
      <c r="O825" s="85"/>
      <c r="P825" s="85"/>
      <c r="Q825" s="85"/>
      <c r="R825" s="85"/>
      <c r="S825" s="85"/>
      <c r="T825" s="85"/>
      <c r="U825" s="85"/>
      <c r="V825" s="85"/>
      <c r="W825" s="85"/>
      <c r="X825" s="85"/>
      <c r="Y825" s="85"/>
      <c r="Z825" s="85"/>
      <c r="AA825" s="85"/>
      <c r="AB825" s="85"/>
      <c r="AC825" s="85"/>
      <c r="AD825" s="85"/>
      <c r="AE825" s="85"/>
      <c r="AF825" s="85"/>
      <c r="AG825" s="85"/>
      <c r="AH825" s="85"/>
      <c r="AI825" s="85"/>
      <c r="AJ825" s="85"/>
      <c r="AK825" s="85"/>
      <c r="AL825" s="85"/>
      <c r="AM825" s="85"/>
      <c r="AN825" s="85"/>
      <c r="AO825" s="85"/>
      <c r="AP825" s="85"/>
      <c r="AQ825" s="85"/>
      <c r="AR825" s="85"/>
      <c r="AS825" s="85"/>
      <c r="AT825" s="85"/>
      <c r="AU825" s="85"/>
      <c r="AV825" s="85"/>
      <c r="AW825" s="85"/>
      <c r="AX825" s="85"/>
      <c r="AY825" s="85"/>
      <c r="AZ825" s="85"/>
      <c r="BA825" s="85"/>
      <c r="BB825" s="85"/>
      <c r="BC825" s="85"/>
      <c r="BD825" s="85"/>
      <c r="BE825" s="85"/>
      <c r="BF825" s="85"/>
      <c r="BG825" s="85"/>
      <c r="BH825" s="85"/>
      <c r="BI825" s="85"/>
      <c r="BJ825" s="85"/>
      <c r="BK825" s="85"/>
      <c r="BL825" s="85"/>
      <c r="BM825" s="85"/>
      <c r="BN825" s="85"/>
      <c r="BO825" s="85"/>
      <c r="BP825" s="85"/>
      <c r="BQ825" s="85"/>
      <c r="BR825" s="85"/>
      <c r="BS825" s="85"/>
      <c r="BT825" s="85"/>
      <c r="BU825" s="85"/>
      <c r="BV825" s="85"/>
      <c r="BW825" s="85"/>
      <c r="BX825" s="85"/>
      <c r="BY825" s="85"/>
      <c r="BZ825" s="85"/>
      <c r="CA825" s="85"/>
      <c r="CB825" s="85"/>
      <c r="CC825" s="85"/>
      <c r="CD825" s="85"/>
      <c r="CE825" s="85"/>
      <c r="CF825" s="85"/>
      <c r="CG825" s="85"/>
      <c r="CH825" s="85"/>
      <c r="CI825" s="85"/>
      <c r="CJ825" s="85"/>
      <c r="CK825" s="85"/>
      <c r="CL825" s="85"/>
      <c r="CM825" s="85"/>
      <c r="CN825" s="85"/>
      <c r="CO825" s="85"/>
      <c r="CP825" s="85"/>
      <c r="CQ825" s="85"/>
      <c r="CR825" s="85"/>
      <c r="CS825" s="85"/>
      <c r="CT825" s="85"/>
      <c r="CU825" s="85"/>
      <c r="CV825" s="85"/>
      <c r="CW825" s="85"/>
      <c r="CX825" s="85"/>
      <c r="CY825" s="85"/>
      <c r="CZ825" s="85"/>
      <c r="DA825" s="85"/>
      <c r="DB825" s="85"/>
      <c r="DC825" s="85"/>
      <c r="DD825" s="85"/>
      <c r="DE825" s="85"/>
      <c r="DF825" s="85"/>
      <c r="DG825" s="85"/>
      <c r="DH825" s="85"/>
      <c r="DI825" s="85"/>
      <c r="DJ825" s="85"/>
      <c r="DK825" s="85"/>
      <c r="DL825" s="85"/>
      <c r="DM825" s="85"/>
      <c r="DN825" s="85"/>
      <c r="DO825" s="85"/>
      <c r="DP825" s="85"/>
      <c r="DQ825" s="85"/>
      <c r="DR825" s="85"/>
      <c r="DS825" s="85"/>
      <c r="DT825" s="85"/>
      <c r="DU825" s="85"/>
      <c r="DV825" s="85"/>
      <c r="DW825" s="85"/>
      <c r="DX825" s="85"/>
      <c r="DY825" s="85"/>
      <c r="DZ825" s="85"/>
      <c r="EA825" s="85"/>
      <c r="EB825" s="85"/>
      <c r="EC825" s="85"/>
      <c r="ED825" s="85"/>
      <c r="EE825" s="85"/>
      <c r="EF825" s="85"/>
      <c r="EG825" s="85"/>
      <c r="EH825" s="85"/>
      <c r="EI825" s="85"/>
      <c r="EJ825" s="85"/>
      <c r="EK825" s="85"/>
      <c r="EL825" s="85"/>
      <c r="EM825" s="85"/>
      <c r="EN825" s="85"/>
      <c r="EO825" s="85"/>
      <c r="EP825" s="85"/>
      <c r="EQ825" s="85"/>
      <c r="ER825" s="85"/>
      <c r="ES825" s="85"/>
      <c r="ET825" s="85"/>
      <c r="EU825" s="85"/>
      <c r="EV825" s="85"/>
      <c r="EW825" s="85"/>
      <c r="EX825" s="85"/>
      <c r="EY825" s="85"/>
      <c r="EZ825" s="85"/>
      <c r="FA825" s="85"/>
      <c r="FB825" s="85"/>
      <c r="FC825" s="85"/>
      <c r="FD825" s="85"/>
      <c r="FE825" s="85"/>
      <c r="FF825" s="85"/>
      <c r="FG825" s="85"/>
      <c r="FH825" s="85"/>
      <c r="FI825" s="85"/>
      <c r="FJ825" s="85"/>
      <c r="FK825" s="85"/>
      <c r="FL825" s="85"/>
      <c r="FM825" s="85"/>
      <c r="FN825" s="85"/>
      <c r="FO825" s="85"/>
      <c r="FP825" s="85"/>
      <c r="FQ825" s="85"/>
      <c r="FR825" s="85"/>
      <c r="FS825" s="85"/>
      <c r="FT825" s="85"/>
      <c r="FU825" s="85"/>
      <c r="FV825" s="85"/>
      <c r="FW825" s="85"/>
      <c r="FX825" s="85"/>
      <c r="FY825" s="85"/>
      <c r="FZ825" s="85"/>
      <c r="GA825" s="85"/>
      <c r="GB825" s="85"/>
      <c r="GC825" s="85"/>
      <c r="GD825" s="85"/>
      <c r="GE825" s="85"/>
      <c r="GF825" s="85"/>
      <c r="GG825" s="85"/>
      <c r="GH825" s="85"/>
      <c r="GI825" s="85"/>
      <c r="GJ825" s="85"/>
      <c r="GK825" s="85"/>
      <c r="GL825" s="85"/>
      <c r="GM825" s="85"/>
      <c r="GN825" s="85"/>
      <c r="GO825" s="85"/>
      <c r="GP825" s="85"/>
      <c r="GQ825" s="85"/>
      <c r="GR825" s="85"/>
      <c r="GS825" s="85"/>
      <c r="GT825" s="85"/>
      <c r="GU825" s="85"/>
      <c r="GV825" s="85"/>
      <c r="GW825" s="85"/>
      <c r="GX825" s="85"/>
      <c r="GY825" s="85"/>
      <c r="GZ825" s="85"/>
      <c r="HA825" s="85"/>
      <c r="HB825" s="85"/>
      <c r="HC825" s="85"/>
      <c r="HD825" s="85"/>
      <c r="HE825" s="85"/>
      <c r="HF825" s="85"/>
      <c r="HG825" s="85"/>
      <c r="HH825" s="85"/>
      <c r="HI825" s="85"/>
      <c r="HJ825" s="85"/>
      <c r="HK825" s="85"/>
      <c r="HL825" s="85"/>
      <c r="HM825" s="85"/>
      <c r="HN825" s="85"/>
      <c r="HO825" s="85"/>
      <c r="HP825" s="85"/>
      <c r="HQ825" s="85"/>
      <c r="HR825" s="85"/>
      <c r="HS825" s="85"/>
      <c r="HT825" s="85"/>
      <c r="HU825" s="85"/>
      <c r="HV825" s="85"/>
      <c r="HW825" s="85"/>
      <c r="HX825" s="85"/>
      <c r="HY825" s="85"/>
      <c r="HZ825" s="85"/>
      <c r="IA825" s="85"/>
      <c r="IB825" s="85"/>
      <c r="IC825" s="85"/>
      <c r="ID825" s="85"/>
      <c r="IE825" s="85"/>
      <c r="IF825" s="85"/>
      <c r="IG825" s="85"/>
      <c r="IH825" s="85"/>
      <c r="II825" s="85"/>
      <c r="IJ825" s="85"/>
      <c r="IK825" s="85"/>
      <c r="IL825" s="85"/>
      <c r="IM825" s="85"/>
      <c r="IN825" s="85"/>
      <c r="IO825" s="85"/>
      <c r="IP825" s="85"/>
      <c r="IQ825" s="85"/>
      <c r="IR825" s="85"/>
      <c r="IS825" s="85"/>
      <c r="IT825" s="85"/>
      <c r="IU825" s="85"/>
      <c r="IV825" s="85"/>
    </row>
    <row r="826" spans="1:5" s="85" customFormat="1" ht="15" customHeight="1">
      <c r="A826" s="104">
        <v>2130110</v>
      </c>
      <c r="B826" s="105" t="s">
        <v>678</v>
      </c>
      <c r="C826" s="103"/>
      <c r="E826" s="87"/>
    </row>
    <row r="827" spans="1:5" s="85" customFormat="1" ht="15" customHeight="1">
      <c r="A827" s="104">
        <v>2130111</v>
      </c>
      <c r="B827" s="105" t="s">
        <v>679</v>
      </c>
      <c r="C827" s="103"/>
      <c r="E827" s="87"/>
    </row>
    <row r="828" spans="1:5" s="85" customFormat="1" ht="15" customHeight="1">
      <c r="A828" s="104">
        <v>2130112</v>
      </c>
      <c r="B828" s="105" t="s">
        <v>680</v>
      </c>
      <c r="C828" s="103"/>
      <c r="E828" s="87"/>
    </row>
    <row r="829" spans="1:5" s="85" customFormat="1" ht="15" customHeight="1">
      <c r="A829" s="104">
        <v>2130114</v>
      </c>
      <c r="B829" s="105" t="s">
        <v>681</v>
      </c>
      <c r="C829" s="103"/>
      <c r="E829" s="87"/>
    </row>
    <row r="830" spans="1:5" s="85" customFormat="1" ht="15" customHeight="1">
      <c r="A830" s="104">
        <v>2130119</v>
      </c>
      <c r="B830" s="105" t="s">
        <v>682</v>
      </c>
      <c r="C830" s="103"/>
      <c r="E830" s="87"/>
    </row>
    <row r="831" spans="1:5" s="85" customFormat="1" ht="15" customHeight="1">
      <c r="A831" s="104">
        <v>2130120</v>
      </c>
      <c r="B831" s="105" t="s">
        <v>683</v>
      </c>
      <c r="C831" s="103"/>
      <c r="E831" s="87"/>
    </row>
    <row r="832" spans="1:5" s="85" customFormat="1" ht="15" customHeight="1">
      <c r="A832" s="104">
        <v>2130121</v>
      </c>
      <c r="B832" s="105" t="s">
        <v>684</v>
      </c>
      <c r="C832" s="103"/>
      <c r="E832" s="87"/>
    </row>
    <row r="833" spans="1:5" s="85" customFormat="1" ht="15" customHeight="1">
      <c r="A833" s="104">
        <v>2130122</v>
      </c>
      <c r="B833" s="105" t="s">
        <v>685</v>
      </c>
      <c r="C833" s="103"/>
      <c r="E833" s="87"/>
    </row>
    <row r="834" spans="1:5" s="85" customFormat="1" ht="15" customHeight="1">
      <c r="A834" s="104">
        <v>2130124</v>
      </c>
      <c r="B834" s="105" t="s">
        <v>686</v>
      </c>
      <c r="C834" s="103"/>
      <c r="E834" s="87"/>
    </row>
    <row r="835" spans="1:5" s="85" customFormat="1" ht="15" customHeight="1">
      <c r="A835" s="104">
        <v>2130125</v>
      </c>
      <c r="B835" s="105" t="s">
        <v>687</v>
      </c>
      <c r="C835" s="103"/>
      <c r="E835" s="87"/>
    </row>
    <row r="836" spans="1:5" s="85" customFormat="1" ht="15" customHeight="1">
      <c r="A836" s="104">
        <v>2130126</v>
      </c>
      <c r="B836" s="105" t="s">
        <v>688</v>
      </c>
      <c r="C836" s="103"/>
      <c r="E836" s="87"/>
    </row>
    <row r="837" spans="1:5" s="85" customFormat="1" ht="15" customHeight="1">
      <c r="A837" s="104">
        <v>2130135</v>
      </c>
      <c r="B837" s="105" t="s">
        <v>689</v>
      </c>
      <c r="C837" s="103"/>
      <c r="E837" s="87"/>
    </row>
    <row r="838" spans="1:5" s="85" customFormat="1" ht="15" customHeight="1">
      <c r="A838" s="104">
        <v>2130142</v>
      </c>
      <c r="B838" s="105" t="s">
        <v>690</v>
      </c>
      <c r="C838" s="103"/>
      <c r="E838" s="87"/>
    </row>
    <row r="839" spans="1:5" s="85" customFormat="1" ht="15" customHeight="1">
      <c r="A839" s="104">
        <v>2130148</v>
      </c>
      <c r="B839" s="105" t="s">
        <v>691</v>
      </c>
      <c r="C839" s="103"/>
      <c r="E839" s="87"/>
    </row>
    <row r="840" spans="1:5" s="85" customFormat="1" ht="15" customHeight="1">
      <c r="A840" s="104">
        <v>2130152</v>
      </c>
      <c r="B840" s="105" t="s">
        <v>692</v>
      </c>
      <c r="C840" s="103"/>
      <c r="E840" s="87"/>
    </row>
    <row r="841" spans="1:5" s="85" customFormat="1" ht="15" customHeight="1">
      <c r="A841" s="104">
        <v>2130153</v>
      </c>
      <c r="B841" s="105" t="s">
        <v>693</v>
      </c>
      <c r="C841" s="103"/>
      <c r="E841" s="87"/>
    </row>
    <row r="842" spans="1:256" s="86" customFormat="1" ht="15" customHeight="1">
      <c r="A842" s="104">
        <v>2130199</v>
      </c>
      <c r="B842" s="105" t="s">
        <v>694</v>
      </c>
      <c r="C842" s="103">
        <v>2721</v>
      </c>
      <c r="D842" s="85"/>
      <c r="E842" s="88"/>
      <c r="F842" s="85"/>
      <c r="G842" s="85"/>
      <c r="H842" s="85"/>
      <c r="I842" s="85"/>
      <c r="J842" s="85"/>
      <c r="K842" s="85"/>
      <c r="L842" s="85"/>
      <c r="M842" s="85"/>
      <c r="N842" s="85"/>
      <c r="O842" s="85"/>
      <c r="P842" s="85"/>
      <c r="Q842" s="85"/>
      <c r="R842" s="85"/>
      <c r="S842" s="85"/>
      <c r="T842" s="85"/>
      <c r="U842" s="85"/>
      <c r="V842" s="85"/>
      <c r="W842" s="85"/>
      <c r="X842" s="85"/>
      <c r="Y842" s="85"/>
      <c r="Z842" s="85"/>
      <c r="AA842" s="85"/>
      <c r="AB842" s="85"/>
      <c r="AC842" s="85"/>
      <c r="AD842" s="85"/>
      <c r="AE842" s="85"/>
      <c r="AF842" s="85"/>
      <c r="AG842" s="85"/>
      <c r="AH842" s="85"/>
      <c r="AI842" s="85"/>
      <c r="AJ842" s="85"/>
      <c r="AK842" s="85"/>
      <c r="AL842" s="85"/>
      <c r="AM842" s="85"/>
      <c r="AN842" s="85"/>
      <c r="AO842" s="85"/>
      <c r="AP842" s="85"/>
      <c r="AQ842" s="85"/>
      <c r="AR842" s="85"/>
      <c r="AS842" s="85"/>
      <c r="AT842" s="85"/>
      <c r="AU842" s="85"/>
      <c r="AV842" s="85"/>
      <c r="AW842" s="85"/>
      <c r="AX842" s="85"/>
      <c r="AY842" s="85"/>
      <c r="AZ842" s="85"/>
      <c r="BA842" s="85"/>
      <c r="BB842" s="85"/>
      <c r="BC842" s="85"/>
      <c r="BD842" s="85"/>
      <c r="BE842" s="85"/>
      <c r="BF842" s="85"/>
      <c r="BG842" s="85"/>
      <c r="BH842" s="85"/>
      <c r="BI842" s="85"/>
      <c r="BJ842" s="85"/>
      <c r="BK842" s="85"/>
      <c r="BL842" s="85"/>
      <c r="BM842" s="85"/>
      <c r="BN842" s="85"/>
      <c r="BO842" s="85"/>
      <c r="BP842" s="85"/>
      <c r="BQ842" s="85"/>
      <c r="BR842" s="85"/>
      <c r="BS842" s="85"/>
      <c r="BT842" s="85"/>
      <c r="BU842" s="85"/>
      <c r="BV842" s="85"/>
      <c r="BW842" s="85"/>
      <c r="BX842" s="85"/>
      <c r="BY842" s="85"/>
      <c r="BZ842" s="85"/>
      <c r="CA842" s="85"/>
      <c r="CB842" s="85"/>
      <c r="CC842" s="85"/>
      <c r="CD842" s="85"/>
      <c r="CE842" s="85"/>
      <c r="CF842" s="85"/>
      <c r="CG842" s="85"/>
      <c r="CH842" s="85"/>
      <c r="CI842" s="85"/>
      <c r="CJ842" s="85"/>
      <c r="CK842" s="85"/>
      <c r="CL842" s="85"/>
      <c r="CM842" s="85"/>
      <c r="CN842" s="85"/>
      <c r="CO842" s="85"/>
      <c r="CP842" s="85"/>
      <c r="CQ842" s="85"/>
      <c r="CR842" s="85"/>
      <c r="CS842" s="85"/>
      <c r="CT842" s="85"/>
      <c r="CU842" s="85"/>
      <c r="CV842" s="85"/>
      <c r="CW842" s="85"/>
      <c r="CX842" s="85"/>
      <c r="CY842" s="85"/>
      <c r="CZ842" s="85"/>
      <c r="DA842" s="85"/>
      <c r="DB842" s="85"/>
      <c r="DC842" s="85"/>
      <c r="DD842" s="85"/>
      <c r="DE842" s="85"/>
      <c r="DF842" s="85"/>
      <c r="DG842" s="85"/>
      <c r="DH842" s="85"/>
      <c r="DI842" s="85"/>
      <c r="DJ842" s="85"/>
      <c r="DK842" s="85"/>
      <c r="DL842" s="85"/>
      <c r="DM842" s="85"/>
      <c r="DN842" s="85"/>
      <c r="DO842" s="85"/>
      <c r="DP842" s="85"/>
      <c r="DQ842" s="85"/>
      <c r="DR842" s="85"/>
      <c r="DS842" s="85"/>
      <c r="DT842" s="85"/>
      <c r="DU842" s="85"/>
      <c r="DV842" s="85"/>
      <c r="DW842" s="85"/>
      <c r="DX842" s="85"/>
      <c r="DY842" s="85"/>
      <c r="DZ842" s="85"/>
      <c r="EA842" s="85"/>
      <c r="EB842" s="85"/>
      <c r="EC842" s="85"/>
      <c r="ED842" s="85"/>
      <c r="EE842" s="85"/>
      <c r="EF842" s="85"/>
      <c r="EG842" s="85"/>
      <c r="EH842" s="85"/>
      <c r="EI842" s="85"/>
      <c r="EJ842" s="85"/>
      <c r="EK842" s="85"/>
      <c r="EL842" s="85"/>
      <c r="EM842" s="85"/>
      <c r="EN842" s="85"/>
      <c r="EO842" s="85"/>
      <c r="EP842" s="85"/>
      <c r="EQ842" s="85"/>
      <c r="ER842" s="85"/>
      <c r="ES842" s="85"/>
      <c r="ET842" s="85"/>
      <c r="EU842" s="85"/>
      <c r="EV842" s="85"/>
      <c r="EW842" s="85"/>
      <c r="EX842" s="85"/>
      <c r="EY842" s="85"/>
      <c r="EZ842" s="85"/>
      <c r="FA842" s="85"/>
      <c r="FB842" s="85"/>
      <c r="FC842" s="85"/>
      <c r="FD842" s="85"/>
      <c r="FE842" s="85"/>
      <c r="FF842" s="85"/>
      <c r="FG842" s="85"/>
      <c r="FH842" s="85"/>
      <c r="FI842" s="85"/>
      <c r="FJ842" s="85"/>
      <c r="FK842" s="85"/>
      <c r="FL842" s="85"/>
      <c r="FM842" s="85"/>
      <c r="FN842" s="85"/>
      <c r="FO842" s="85"/>
      <c r="FP842" s="85"/>
      <c r="FQ842" s="85"/>
      <c r="FR842" s="85"/>
      <c r="FS842" s="85"/>
      <c r="FT842" s="85"/>
      <c r="FU842" s="85"/>
      <c r="FV842" s="85"/>
      <c r="FW842" s="85"/>
      <c r="FX842" s="85"/>
      <c r="FY842" s="85"/>
      <c r="FZ842" s="85"/>
      <c r="GA842" s="85"/>
      <c r="GB842" s="85"/>
      <c r="GC842" s="85"/>
      <c r="GD842" s="85"/>
      <c r="GE842" s="85"/>
      <c r="GF842" s="85"/>
      <c r="GG842" s="85"/>
      <c r="GH842" s="85"/>
      <c r="GI842" s="85"/>
      <c r="GJ842" s="85"/>
      <c r="GK842" s="85"/>
      <c r="GL842" s="85"/>
      <c r="GM842" s="85"/>
      <c r="GN842" s="85"/>
      <c r="GO842" s="85"/>
      <c r="GP842" s="85"/>
      <c r="GQ842" s="85"/>
      <c r="GR842" s="85"/>
      <c r="GS842" s="85"/>
      <c r="GT842" s="85"/>
      <c r="GU842" s="85"/>
      <c r="GV842" s="85"/>
      <c r="GW842" s="85"/>
      <c r="GX842" s="85"/>
      <c r="GY842" s="85"/>
      <c r="GZ842" s="85"/>
      <c r="HA842" s="85"/>
      <c r="HB842" s="85"/>
      <c r="HC842" s="85"/>
      <c r="HD842" s="85"/>
      <c r="HE842" s="85"/>
      <c r="HF842" s="85"/>
      <c r="HG842" s="85"/>
      <c r="HH842" s="85"/>
      <c r="HI842" s="85"/>
      <c r="HJ842" s="85"/>
      <c r="HK842" s="85"/>
      <c r="HL842" s="85"/>
      <c r="HM842" s="85"/>
      <c r="HN842" s="85"/>
      <c r="HO842" s="85"/>
      <c r="HP842" s="85"/>
      <c r="HQ842" s="85"/>
      <c r="HR842" s="85"/>
      <c r="HS842" s="85"/>
      <c r="HT842" s="85"/>
      <c r="HU842" s="85"/>
      <c r="HV842" s="85"/>
      <c r="HW842" s="85"/>
      <c r="HX842" s="85"/>
      <c r="HY842" s="85"/>
      <c r="HZ842" s="85"/>
      <c r="IA842" s="85"/>
      <c r="IB842" s="85"/>
      <c r="IC842" s="85"/>
      <c r="ID842" s="85"/>
      <c r="IE842" s="85"/>
      <c r="IF842" s="85"/>
      <c r="IG842" s="85"/>
      <c r="IH842" s="85"/>
      <c r="II842" s="85"/>
      <c r="IJ842" s="85"/>
      <c r="IK842" s="85"/>
      <c r="IL842" s="85"/>
      <c r="IM842" s="85"/>
      <c r="IN842" s="85"/>
      <c r="IO842" s="85"/>
      <c r="IP842" s="85"/>
      <c r="IQ842" s="85"/>
      <c r="IR842" s="85"/>
      <c r="IS842" s="85"/>
      <c r="IT842" s="85"/>
      <c r="IU842" s="85"/>
      <c r="IV842" s="85"/>
    </row>
    <row r="843" spans="1:256" s="86" customFormat="1" ht="15" customHeight="1">
      <c r="A843" s="104">
        <v>21302</v>
      </c>
      <c r="B843" s="105" t="s">
        <v>695</v>
      </c>
      <c r="C843" s="103">
        <f>SUM(C844:C864)</f>
        <v>201</v>
      </c>
      <c r="D843" s="85"/>
      <c r="E843" s="88"/>
      <c r="F843" s="85"/>
      <c r="G843" s="85"/>
      <c r="H843" s="85"/>
      <c r="I843" s="85"/>
      <c r="J843" s="85"/>
      <c r="K843" s="85"/>
      <c r="L843" s="85"/>
      <c r="M843" s="85"/>
      <c r="N843" s="85"/>
      <c r="O843" s="85"/>
      <c r="P843" s="85"/>
      <c r="Q843" s="85"/>
      <c r="R843" s="85"/>
      <c r="S843" s="85"/>
      <c r="T843" s="85"/>
      <c r="U843" s="85"/>
      <c r="V843" s="85"/>
      <c r="W843" s="85"/>
      <c r="X843" s="85"/>
      <c r="Y843" s="85"/>
      <c r="Z843" s="85"/>
      <c r="AA843" s="85"/>
      <c r="AB843" s="85"/>
      <c r="AC843" s="85"/>
      <c r="AD843" s="85"/>
      <c r="AE843" s="85"/>
      <c r="AF843" s="85"/>
      <c r="AG843" s="85"/>
      <c r="AH843" s="85"/>
      <c r="AI843" s="85"/>
      <c r="AJ843" s="85"/>
      <c r="AK843" s="85"/>
      <c r="AL843" s="85"/>
      <c r="AM843" s="85"/>
      <c r="AN843" s="85"/>
      <c r="AO843" s="85"/>
      <c r="AP843" s="85"/>
      <c r="AQ843" s="85"/>
      <c r="AR843" s="85"/>
      <c r="AS843" s="85"/>
      <c r="AT843" s="85"/>
      <c r="AU843" s="85"/>
      <c r="AV843" s="85"/>
      <c r="AW843" s="85"/>
      <c r="AX843" s="85"/>
      <c r="AY843" s="85"/>
      <c r="AZ843" s="85"/>
      <c r="BA843" s="85"/>
      <c r="BB843" s="85"/>
      <c r="BC843" s="85"/>
      <c r="BD843" s="85"/>
      <c r="BE843" s="85"/>
      <c r="BF843" s="85"/>
      <c r="BG843" s="85"/>
      <c r="BH843" s="85"/>
      <c r="BI843" s="85"/>
      <c r="BJ843" s="85"/>
      <c r="BK843" s="85"/>
      <c r="BL843" s="85"/>
      <c r="BM843" s="85"/>
      <c r="BN843" s="85"/>
      <c r="BO843" s="85"/>
      <c r="BP843" s="85"/>
      <c r="BQ843" s="85"/>
      <c r="BR843" s="85"/>
      <c r="BS843" s="85"/>
      <c r="BT843" s="85"/>
      <c r="BU843" s="85"/>
      <c r="BV843" s="85"/>
      <c r="BW843" s="85"/>
      <c r="BX843" s="85"/>
      <c r="BY843" s="85"/>
      <c r="BZ843" s="85"/>
      <c r="CA843" s="85"/>
      <c r="CB843" s="85"/>
      <c r="CC843" s="85"/>
      <c r="CD843" s="85"/>
      <c r="CE843" s="85"/>
      <c r="CF843" s="85"/>
      <c r="CG843" s="85"/>
      <c r="CH843" s="85"/>
      <c r="CI843" s="85"/>
      <c r="CJ843" s="85"/>
      <c r="CK843" s="85"/>
      <c r="CL843" s="85"/>
      <c r="CM843" s="85"/>
      <c r="CN843" s="85"/>
      <c r="CO843" s="85"/>
      <c r="CP843" s="85"/>
      <c r="CQ843" s="85"/>
      <c r="CR843" s="85"/>
      <c r="CS843" s="85"/>
      <c r="CT843" s="85"/>
      <c r="CU843" s="85"/>
      <c r="CV843" s="85"/>
      <c r="CW843" s="85"/>
      <c r="CX843" s="85"/>
      <c r="CY843" s="85"/>
      <c r="CZ843" s="85"/>
      <c r="DA843" s="85"/>
      <c r="DB843" s="85"/>
      <c r="DC843" s="85"/>
      <c r="DD843" s="85"/>
      <c r="DE843" s="85"/>
      <c r="DF843" s="85"/>
      <c r="DG843" s="85"/>
      <c r="DH843" s="85"/>
      <c r="DI843" s="85"/>
      <c r="DJ843" s="85"/>
      <c r="DK843" s="85"/>
      <c r="DL843" s="85"/>
      <c r="DM843" s="85"/>
      <c r="DN843" s="85"/>
      <c r="DO843" s="85"/>
      <c r="DP843" s="85"/>
      <c r="DQ843" s="85"/>
      <c r="DR843" s="85"/>
      <c r="DS843" s="85"/>
      <c r="DT843" s="85"/>
      <c r="DU843" s="85"/>
      <c r="DV843" s="85"/>
      <c r="DW843" s="85"/>
      <c r="DX843" s="85"/>
      <c r="DY843" s="85"/>
      <c r="DZ843" s="85"/>
      <c r="EA843" s="85"/>
      <c r="EB843" s="85"/>
      <c r="EC843" s="85"/>
      <c r="ED843" s="85"/>
      <c r="EE843" s="85"/>
      <c r="EF843" s="85"/>
      <c r="EG843" s="85"/>
      <c r="EH843" s="85"/>
      <c r="EI843" s="85"/>
      <c r="EJ843" s="85"/>
      <c r="EK843" s="85"/>
      <c r="EL843" s="85"/>
      <c r="EM843" s="85"/>
      <c r="EN843" s="85"/>
      <c r="EO843" s="85"/>
      <c r="EP843" s="85"/>
      <c r="EQ843" s="85"/>
      <c r="ER843" s="85"/>
      <c r="ES843" s="85"/>
      <c r="ET843" s="85"/>
      <c r="EU843" s="85"/>
      <c r="EV843" s="85"/>
      <c r="EW843" s="85"/>
      <c r="EX843" s="85"/>
      <c r="EY843" s="85"/>
      <c r="EZ843" s="85"/>
      <c r="FA843" s="85"/>
      <c r="FB843" s="85"/>
      <c r="FC843" s="85"/>
      <c r="FD843" s="85"/>
      <c r="FE843" s="85"/>
      <c r="FF843" s="85"/>
      <c r="FG843" s="85"/>
      <c r="FH843" s="85"/>
      <c r="FI843" s="85"/>
      <c r="FJ843" s="85"/>
      <c r="FK843" s="85"/>
      <c r="FL843" s="85"/>
      <c r="FM843" s="85"/>
      <c r="FN843" s="85"/>
      <c r="FO843" s="85"/>
      <c r="FP843" s="85"/>
      <c r="FQ843" s="85"/>
      <c r="FR843" s="85"/>
      <c r="FS843" s="85"/>
      <c r="FT843" s="85"/>
      <c r="FU843" s="85"/>
      <c r="FV843" s="85"/>
      <c r="FW843" s="85"/>
      <c r="FX843" s="85"/>
      <c r="FY843" s="85"/>
      <c r="FZ843" s="85"/>
      <c r="GA843" s="85"/>
      <c r="GB843" s="85"/>
      <c r="GC843" s="85"/>
      <c r="GD843" s="85"/>
      <c r="GE843" s="85"/>
      <c r="GF843" s="85"/>
      <c r="GG843" s="85"/>
      <c r="GH843" s="85"/>
      <c r="GI843" s="85"/>
      <c r="GJ843" s="85"/>
      <c r="GK843" s="85"/>
      <c r="GL843" s="85"/>
      <c r="GM843" s="85"/>
      <c r="GN843" s="85"/>
      <c r="GO843" s="85"/>
      <c r="GP843" s="85"/>
      <c r="GQ843" s="85"/>
      <c r="GR843" s="85"/>
      <c r="GS843" s="85"/>
      <c r="GT843" s="85"/>
      <c r="GU843" s="85"/>
      <c r="GV843" s="85"/>
      <c r="GW843" s="85"/>
      <c r="GX843" s="85"/>
      <c r="GY843" s="85"/>
      <c r="GZ843" s="85"/>
      <c r="HA843" s="85"/>
      <c r="HB843" s="85"/>
      <c r="HC843" s="85"/>
      <c r="HD843" s="85"/>
      <c r="HE843" s="85"/>
      <c r="HF843" s="85"/>
      <c r="HG843" s="85"/>
      <c r="HH843" s="85"/>
      <c r="HI843" s="85"/>
      <c r="HJ843" s="85"/>
      <c r="HK843" s="85"/>
      <c r="HL843" s="85"/>
      <c r="HM843" s="85"/>
      <c r="HN843" s="85"/>
      <c r="HO843" s="85"/>
      <c r="HP843" s="85"/>
      <c r="HQ843" s="85"/>
      <c r="HR843" s="85"/>
      <c r="HS843" s="85"/>
      <c r="HT843" s="85"/>
      <c r="HU843" s="85"/>
      <c r="HV843" s="85"/>
      <c r="HW843" s="85"/>
      <c r="HX843" s="85"/>
      <c r="HY843" s="85"/>
      <c r="HZ843" s="85"/>
      <c r="IA843" s="85"/>
      <c r="IB843" s="85"/>
      <c r="IC843" s="85"/>
      <c r="ID843" s="85"/>
      <c r="IE843" s="85"/>
      <c r="IF843" s="85"/>
      <c r="IG843" s="85"/>
      <c r="IH843" s="85"/>
      <c r="II843" s="85"/>
      <c r="IJ843" s="85"/>
      <c r="IK843" s="85"/>
      <c r="IL843" s="85"/>
      <c r="IM843" s="85"/>
      <c r="IN843" s="85"/>
      <c r="IO843" s="85"/>
      <c r="IP843" s="85"/>
      <c r="IQ843" s="85"/>
      <c r="IR843" s="85"/>
      <c r="IS843" s="85"/>
      <c r="IT843" s="85"/>
      <c r="IU843" s="85"/>
      <c r="IV843" s="85"/>
    </row>
    <row r="844" spans="1:5" s="85" customFormat="1" ht="15" customHeight="1">
      <c r="A844" s="104">
        <v>2130201</v>
      </c>
      <c r="B844" s="105" t="s">
        <v>67</v>
      </c>
      <c r="C844" s="103"/>
      <c r="E844" s="87"/>
    </row>
    <row r="845" spans="1:5" s="85" customFormat="1" ht="15" customHeight="1">
      <c r="A845" s="104">
        <v>2130202</v>
      </c>
      <c r="B845" s="105" t="s">
        <v>68</v>
      </c>
      <c r="C845" s="103"/>
      <c r="E845" s="87"/>
    </row>
    <row r="846" spans="1:5" s="85" customFormat="1" ht="15" customHeight="1">
      <c r="A846" s="104">
        <v>2130203</v>
      </c>
      <c r="B846" s="105" t="s">
        <v>69</v>
      </c>
      <c r="C846" s="103"/>
      <c r="E846" s="87"/>
    </row>
    <row r="847" spans="1:5" s="85" customFormat="1" ht="15" customHeight="1">
      <c r="A847" s="104">
        <v>2130204</v>
      </c>
      <c r="B847" s="105" t="s">
        <v>696</v>
      </c>
      <c r="C847" s="103"/>
      <c r="E847" s="87"/>
    </row>
    <row r="848" spans="1:256" s="86" customFormat="1" ht="15" customHeight="1">
      <c r="A848" s="104">
        <v>2130205</v>
      </c>
      <c r="B848" s="105" t="s">
        <v>697</v>
      </c>
      <c r="C848" s="103">
        <v>20</v>
      </c>
      <c r="D848" s="85"/>
      <c r="E848" s="88"/>
      <c r="F848" s="85"/>
      <c r="G848" s="85"/>
      <c r="H848" s="85"/>
      <c r="I848" s="85"/>
      <c r="J848" s="85"/>
      <c r="K848" s="85"/>
      <c r="L848" s="85"/>
      <c r="M848" s="85"/>
      <c r="N848" s="85"/>
      <c r="O848" s="85"/>
      <c r="P848" s="85"/>
      <c r="Q848" s="85"/>
      <c r="R848" s="85"/>
      <c r="S848" s="85"/>
      <c r="T848" s="85"/>
      <c r="U848" s="85"/>
      <c r="V848" s="85"/>
      <c r="W848" s="85"/>
      <c r="X848" s="85"/>
      <c r="Y848" s="85"/>
      <c r="Z848" s="85"/>
      <c r="AA848" s="85"/>
      <c r="AB848" s="85"/>
      <c r="AC848" s="85"/>
      <c r="AD848" s="85"/>
      <c r="AE848" s="85"/>
      <c r="AF848" s="85"/>
      <c r="AG848" s="85"/>
      <c r="AH848" s="85"/>
      <c r="AI848" s="85"/>
      <c r="AJ848" s="85"/>
      <c r="AK848" s="85"/>
      <c r="AL848" s="85"/>
      <c r="AM848" s="85"/>
      <c r="AN848" s="85"/>
      <c r="AO848" s="85"/>
      <c r="AP848" s="85"/>
      <c r="AQ848" s="85"/>
      <c r="AR848" s="85"/>
      <c r="AS848" s="85"/>
      <c r="AT848" s="85"/>
      <c r="AU848" s="85"/>
      <c r="AV848" s="85"/>
      <c r="AW848" s="85"/>
      <c r="AX848" s="85"/>
      <c r="AY848" s="85"/>
      <c r="AZ848" s="85"/>
      <c r="BA848" s="85"/>
      <c r="BB848" s="85"/>
      <c r="BC848" s="85"/>
      <c r="BD848" s="85"/>
      <c r="BE848" s="85"/>
      <c r="BF848" s="85"/>
      <c r="BG848" s="85"/>
      <c r="BH848" s="85"/>
      <c r="BI848" s="85"/>
      <c r="BJ848" s="85"/>
      <c r="BK848" s="85"/>
      <c r="BL848" s="85"/>
      <c r="BM848" s="85"/>
      <c r="BN848" s="85"/>
      <c r="BO848" s="85"/>
      <c r="BP848" s="85"/>
      <c r="BQ848" s="85"/>
      <c r="BR848" s="85"/>
      <c r="BS848" s="85"/>
      <c r="BT848" s="85"/>
      <c r="BU848" s="85"/>
      <c r="BV848" s="85"/>
      <c r="BW848" s="85"/>
      <c r="BX848" s="85"/>
      <c r="BY848" s="85"/>
      <c r="BZ848" s="85"/>
      <c r="CA848" s="85"/>
      <c r="CB848" s="85"/>
      <c r="CC848" s="85"/>
      <c r="CD848" s="85"/>
      <c r="CE848" s="85"/>
      <c r="CF848" s="85"/>
      <c r="CG848" s="85"/>
      <c r="CH848" s="85"/>
      <c r="CI848" s="85"/>
      <c r="CJ848" s="85"/>
      <c r="CK848" s="85"/>
      <c r="CL848" s="85"/>
      <c r="CM848" s="85"/>
      <c r="CN848" s="85"/>
      <c r="CO848" s="85"/>
      <c r="CP848" s="85"/>
      <c r="CQ848" s="85"/>
      <c r="CR848" s="85"/>
      <c r="CS848" s="85"/>
      <c r="CT848" s="85"/>
      <c r="CU848" s="85"/>
      <c r="CV848" s="85"/>
      <c r="CW848" s="85"/>
      <c r="CX848" s="85"/>
      <c r="CY848" s="85"/>
      <c r="CZ848" s="85"/>
      <c r="DA848" s="85"/>
      <c r="DB848" s="85"/>
      <c r="DC848" s="85"/>
      <c r="DD848" s="85"/>
      <c r="DE848" s="85"/>
      <c r="DF848" s="85"/>
      <c r="DG848" s="85"/>
      <c r="DH848" s="85"/>
      <c r="DI848" s="85"/>
      <c r="DJ848" s="85"/>
      <c r="DK848" s="85"/>
      <c r="DL848" s="85"/>
      <c r="DM848" s="85"/>
      <c r="DN848" s="85"/>
      <c r="DO848" s="85"/>
      <c r="DP848" s="85"/>
      <c r="DQ848" s="85"/>
      <c r="DR848" s="85"/>
      <c r="DS848" s="85"/>
      <c r="DT848" s="85"/>
      <c r="DU848" s="85"/>
      <c r="DV848" s="85"/>
      <c r="DW848" s="85"/>
      <c r="DX848" s="85"/>
      <c r="DY848" s="85"/>
      <c r="DZ848" s="85"/>
      <c r="EA848" s="85"/>
      <c r="EB848" s="85"/>
      <c r="EC848" s="85"/>
      <c r="ED848" s="85"/>
      <c r="EE848" s="85"/>
      <c r="EF848" s="85"/>
      <c r="EG848" s="85"/>
      <c r="EH848" s="85"/>
      <c r="EI848" s="85"/>
      <c r="EJ848" s="85"/>
      <c r="EK848" s="85"/>
      <c r="EL848" s="85"/>
      <c r="EM848" s="85"/>
      <c r="EN848" s="85"/>
      <c r="EO848" s="85"/>
      <c r="EP848" s="85"/>
      <c r="EQ848" s="85"/>
      <c r="ER848" s="85"/>
      <c r="ES848" s="85"/>
      <c r="ET848" s="85"/>
      <c r="EU848" s="85"/>
      <c r="EV848" s="85"/>
      <c r="EW848" s="85"/>
      <c r="EX848" s="85"/>
      <c r="EY848" s="85"/>
      <c r="EZ848" s="85"/>
      <c r="FA848" s="85"/>
      <c r="FB848" s="85"/>
      <c r="FC848" s="85"/>
      <c r="FD848" s="85"/>
      <c r="FE848" s="85"/>
      <c r="FF848" s="85"/>
      <c r="FG848" s="85"/>
      <c r="FH848" s="85"/>
      <c r="FI848" s="85"/>
      <c r="FJ848" s="85"/>
      <c r="FK848" s="85"/>
      <c r="FL848" s="85"/>
      <c r="FM848" s="85"/>
      <c r="FN848" s="85"/>
      <c r="FO848" s="85"/>
      <c r="FP848" s="85"/>
      <c r="FQ848" s="85"/>
      <c r="FR848" s="85"/>
      <c r="FS848" s="85"/>
      <c r="FT848" s="85"/>
      <c r="FU848" s="85"/>
      <c r="FV848" s="85"/>
      <c r="FW848" s="85"/>
      <c r="FX848" s="85"/>
      <c r="FY848" s="85"/>
      <c r="FZ848" s="85"/>
      <c r="GA848" s="85"/>
      <c r="GB848" s="85"/>
      <c r="GC848" s="85"/>
      <c r="GD848" s="85"/>
      <c r="GE848" s="85"/>
      <c r="GF848" s="85"/>
      <c r="GG848" s="85"/>
      <c r="GH848" s="85"/>
      <c r="GI848" s="85"/>
      <c r="GJ848" s="85"/>
      <c r="GK848" s="85"/>
      <c r="GL848" s="85"/>
      <c r="GM848" s="85"/>
      <c r="GN848" s="85"/>
      <c r="GO848" s="85"/>
      <c r="GP848" s="85"/>
      <c r="GQ848" s="85"/>
      <c r="GR848" s="85"/>
      <c r="GS848" s="85"/>
      <c r="GT848" s="85"/>
      <c r="GU848" s="85"/>
      <c r="GV848" s="85"/>
      <c r="GW848" s="85"/>
      <c r="GX848" s="85"/>
      <c r="GY848" s="85"/>
      <c r="GZ848" s="85"/>
      <c r="HA848" s="85"/>
      <c r="HB848" s="85"/>
      <c r="HC848" s="85"/>
      <c r="HD848" s="85"/>
      <c r="HE848" s="85"/>
      <c r="HF848" s="85"/>
      <c r="HG848" s="85"/>
      <c r="HH848" s="85"/>
      <c r="HI848" s="85"/>
      <c r="HJ848" s="85"/>
      <c r="HK848" s="85"/>
      <c r="HL848" s="85"/>
      <c r="HM848" s="85"/>
      <c r="HN848" s="85"/>
      <c r="HO848" s="85"/>
      <c r="HP848" s="85"/>
      <c r="HQ848" s="85"/>
      <c r="HR848" s="85"/>
      <c r="HS848" s="85"/>
      <c r="HT848" s="85"/>
      <c r="HU848" s="85"/>
      <c r="HV848" s="85"/>
      <c r="HW848" s="85"/>
      <c r="HX848" s="85"/>
      <c r="HY848" s="85"/>
      <c r="HZ848" s="85"/>
      <c r="IA848" s="85"/>
      <c r="IB848" s="85"/>
      <c r="IC848" s="85"/>
      <c r="ID848" s="85"/>
      <c r="IE848" s="85"/>
      <c r="IF848" s="85"/>
      <c r="IG848" s="85"/>
      <c r="IH848" s="85"/>
      <c r="II848" s="85"/>
      <c r="IJ848" s="85"/>
      <c r="IK848" s="85"/>
      <c r="IL848" s="85"/>
      <c r="IM848" s="85"/>
      <c r="IN848" s="85"/>
      <c r="IO848" s="85"/>
      <c r="IP848" s="85"/>
      <c r="IQ848" s="85"/>
      <c r="IR848" s="85"/>
      <c r="IS848" s="85"/>
      <c r="IT848" s="85"/>
      <c r="IU848" s="85"/>
      <c r="IV848" s="85"/>
    </row>
    <row r="849" spans="1:5" s="85" customFormat="1" ht="15" customHeight="1">
      <c r="A849" s="104">
        <v>2130206</v>
      </c>
      <c r="B849" s="105" t="s">
        <v>698</v>
      </c>
      <c r="C849" s="103"/>
      <c r="E849" s="87"/>
    </row>
    <row r="850" spans="1:5" s="85" customFormat="1" ht="15" customHeight="1">
      <c r="A850" s="104">
        <v>2130207</v>
      </c>
      <c r="B850" s="105" t="s">
        <v>699</v>
      </c>
      <c r="C850" s="103"/>
      <c r="E850" s="87"/>
    </row>
    <row r="851" spans="1:5" s="85" customFormat="1" ht="15" customHeight="1">
      <c r="A851" s="104">
        <v>2130209</v>
      </c>
      <c r="B851" s="105" t="s">
        <v>700</v>
      </c>
      <c r="C851" s="103"/>
      <c r="E851" s="87"/>
    </row>
    <row r="852" spans="1:5" s="85" customFormat="1" ht="15" customHeight="1">
      <c r="A852" s="104">
        <v>2130211</v>
      </c>
      <c r="B852" s="105" t="s">
        <v>701</v>
      </c>
      <c r="C852" s="103"/>
      <c r="E852" s="87"/>
    </row>
    <row r="853" spans="1:5" s="85" customFormat="1" ht="15" customHeight="1">
      <c r="A853" s="104">
        <v>2130212</v>
      </c>
      <c r="B853" s="105" t="s">
        <v>702</v>
      </c>
      <c r="C853" s="103"/>
      <c r="E853" s="87"/>
    </row>
    <row r="854" spans="1:5" s="85" customFormat="1" ht="15" customHeight="1">
      <c r="A854" s="104">
        <v>2130213</v>
      </c>
      <c r="B854" s="105" t="s">
        <v>703</v>
      </c>
      <c r="C854" s="103"/>
      <c r="E854" s="87"/>
    </row>
    <row r="855" spans="1:5" s="85" customFormat="1" ht="15" customHeight="1">
      <c r="A855" s="104">
        <v>2130217</v>
      </c>
      <c r="B855" s="105" t="s">
        <v>704</v>
      </c>
      <c r="C855" s="103"/>
      <c r="E855" s="87"/>
    </row>
    <row r="856" spans="1:5" s="85" customFormat="1" ht="15" customHeight="1">
      <c r="A856" s="104">
        <v>2130220</v>
      </c>
      <c r="B856" s="105" t="s">
        <v>705</v>
      </c>
      <c r="C856" s="103"/>
      <c r="E856" s="87"/>
    </row>
    <row r="857" spans="1:5" s="85" customFormat="1" ht="15" customHeight="1">
      <c r="A857" s="104">
        <v>2130221</v>
      </c>
      <c r="B857" s="105" t="s">
        <v>706</v>
      </c>
      <c r="C857" s="103"/>
      <c r="E857" s="87"/>
    </row>
    <row r="858" spans="1:5" s="85" customFormat="1" ht="15" customHeight="1">
      <c r="A858" s="104">
        <v>2130223</v>
      </c>
      <c r="B858" s="105" t="s">
        <v>707</v>
      </c>
      <c r="C858" s="103"/>
      <c r="E858" s="87"/>
    </row>
    <row r="859" spans="1:5" s="85" customFormat="1" ht="15" customHeight="1">
      <c r="A859" s="104">
        <v>2130226</v>
      </c>
      <c r="B859" s="105" t="s">
        <v>708</v>
      </c>
      <c r="C859" s="103"/>
      <c r="E859" s="87"/>
    </row>
    <row r="860" spans="1:5" s="85" customFormat="1" ht="15" customHeight="1">
      <c r="A860" s="104">
        <v>2130227</v>
      </c>
      <c r="B860" s="105" t="s">
        <v>709</v>
      </c>
      <c r="C860" s="103"/>
      <c r="E860" s="87"/>
    </row>
    <row r="861" spans="1:256" s="86" customFormat="1" ht="15" customHeight="1">
      <c r="A861" s="104">
        <v>2130234</v>
      </c>
      <c r="B861" s="105" t="s">
        <v>710</v>
      </c>
      <c r="C861" s="103">
        <v>129</v>
      </c>
      <c r="D861" s="85"/>
      <c r="E861" s="88"/>
      <c r="F861" s="85"/>
      <c r="G861" s="85"/>
      <c r="H861" s="85"/>
      <c r="I861" s="85"/>
      <c r="J861" s="85"/>
      <c r="K861" s="85"/>
      <c r="L861" s="85"/>
      <c r="M861" s="85"/>
      <c r="N861" s="85"/>
      <c r="O861" s="85"/>
      <c r="P861" s="85"/>
      <c r="Q861" s="85"/>
      <c r="R861" s="85"/>
      <c r="S861" s="85"/>
      <c r="T861" s="85"/>
      <c r="U861" s="85"/>
      <c r="V861" s="85"/>
      <c r="W861" s="85"/>
      <c r="X861" s="85"/>
      <c r="Y861" s="85"/>
      <c r="Z861" s="85"/>
      <c r="AA861" s="85"/>
      <c r="AB861" s="85"/>
      <c r="AC861" s="85"/>
      <c r="AD861" s="85"/>
      <c r="AE861" s="85"/>
      <c r="AF861" s="85"/>
      <c r="AG861" s="85"/>
      <c r="AH861" s="85"/>
      <c r="AI861" s="85"/>
      <c r="AJ861" s="85"/>
      <c r="AK861" s="85"/>
      <c r="AL861" s="85"/>
      <c r="AM861" s="85"/>
      <c r="AN861" s="85"/>
      <c r="AO861" s="85"/>
      <c r="AP861" s="85"/>
      <c r="AQ861" s="85"/>
      <c r="AR861" s="85"/>
      <c r="AS861" s="85"/>
      <c r="AT861" s="85"/>
      <c r="AU861" s="85"/>
      <c r="AV861" s="85"/>
      <c r="AW861" s="85"/>
      <c r="AX861" s="85"/>
      <c r="AY861" s="85"/>
      <c r="AZ861" s="85"/>
      <c r="BA861" s="85"/>
      <c r="BB861" s="85"/>
      <c r="BC861" s="85"/>
      <c r="BD861" s="85"/>
      <c r="BE861" s="85"/>
      <c r="BF861" s="85"/>
      <c r="BG861" s="85"/>
      <c r="BH861" s="85"/>
      <c r="BI861" s="85"/>
      <c r="BJ861" s="85"/>
      <c r="BK861" s="85"/>
      <c r="BL861" s="85"/>
      <c r="BM861" s="85"/>
      <c r="BN861" s="85"/>
      <c r="BO861" s="85"/>
      <c r="BP861" s="85"/>
      <c r="BQ861" s="85"/>
      <c r="BR861" s="85"/>
      <c r="BS861" s="85"/>
      <c r="BT861" s="85"/>
      <c r="BU861" s="85"/>
      <c r="BV861" s="85"/>
      <c r="BW861" s="85"/>
      <c r="BX861" s="85"/>
      <c r="BY861" s="85"/>
      <c r="BZ861" s="85"/>
      <c r="CA861" s="85"/>
      <c r="CB861" s="85"/>
      <c r="CC861" s="85"/>
      <c r="CD861" s="85"/>
      <c r="CE861" s="85"/>
      <c r="CF861" s="85"/>
      <c r="CG861" s="85"/>
      <c r="CH861" s="85"/>
      <c r="CI861" s="85"/>
      <c r="CJ861" s="85"/>
      <c r="CK861" s="85"/>
      <c r="CL861" s="85"/>
      <c r="CM861" s="85"/>
      <c r="CN861" s="85"/>
      <c r="CO861" s="85"/>
      <c r="CP861" s="85"/>
      <c r="CQ861" s="85"/>
      <c r="CR861" s="85"/>
      <c r="CS861" s="85"/>
      <c r="CT861" s="85"/>
      <c r="CU861" s="85"/>
      <c r="CV861" s="85"/>
      <c r="CW861" s="85"/>
      <c r="CX861" s="85"/>
      <c r="CY861" s="85"/>
      <c r="CZ861" s="85"/>
      <c r="DA861" s="85"/>
      <c r="DB861" s="85"/>
      <c r="DC861" s="85"/>
      <c r="DD861" s="85"/>
      <c r="DE861" s="85"/>
      <c r="DF861" s="85"/>
      <c r="DG861" s="85"/>
      <c r="DH861" s="85"/>
      <c r="DI861" s="85"/>
      <c r="DJ861" s="85"/>
      <c r="DK861" s="85"/>
      <c r="DL861" s="85"/>
      <c r="DM861" s="85"/>
      <c r="DN861" s="85"/>
      <c r="DO861" s="85"/>
      <c r="DP861" s="85"/>
      <c r="DQ861" s="85"/>
      <c r="DR861" s="85"/>
      <c r="DS861" s="85"/>
      <c r="DT861" s="85"/>
      <c r="DU861" s="85"/>
      <c r="DV861" s="85"/>
      <c r="DW861" s="85"/>
      <c r="DX861" s="85"/>
      <c r="DY861" s="85"/>
      <c r="DZ861" s="85"/>
      <c r="EA861" s="85"/>
      <c r="EB861" s="85"/>
      <c r="EC861" s="85"/>
      <c r="ED861" s="85"/>
      <c r="EE861" s="85"/>
      <c r="EF861" s="85"/>
      <c r="EG861" s="85"/>
      <c r="EH861" s="85"/>
      <c r="EI861" s="85"/>
      <c r="EJ861" s="85"/>
      <c r="EK861" s="85"/>
      <c r="EL861" s="85"/>
      <c r="EM861" s="85"/>
      <c r="EN861" s="85"/>
      <c r="EO861" s="85"/>
      <c r="EP861" s="85"/>
      <c r="EQ861" s="85"/>
      <c r="ER861" s="85"/>
      <c r="ES861" s="85"/>
      <c r="ET861" s="85"/>
      <c r="EU861" s="85"/>
      <c r="EV861" s="85"/>
      <c r="EW861" s="85"/>
      <c r="EX861" s="85"/>
      <c r="EY861" s="85"/>
      <c r="EZ861" s="85"/>
      <c r="FA861" s="85"/>
      <c r="FB861" s="85"/>
      <c r="FC861" s="85"/>
      <c r="FD861" s="85"/>
      <c r="FE861" s="85"/>
      <c r="FF861" s="85"/>
      <c r="FG861" s="85"/>
      <c r="FH861" s="85"/>
      <c r="FI861" s="85"/>
      <c r="FJ861" s="85"/>
      <c r="FK861" s="85"/>
      <c r="FL861" s="85"/>
      <c r="FM861" s="85"/>
      <c r="FN861" s="85"/>
      <c r="FO861" s="85"/>
      <c r="FP861" s="85"/>
      <c r="FQ861" s="85"/>
      <c r="FR861" s="85"/>
      <c r="FS861" s="85"/>
      <c r="FT861" s="85"/>
      <c r="FU861" s="85"/>
      <c r="FV861" s="85"/>
      <c r="FW861" s="85"/>
      <c r="FX861" s="85"/>
      <c r="FY861" s="85"/>
      <c r="FZ861" s="85"/>
      <c r="GA861" s="85"/>
      <c r="GB861" s="85"/>
      <c r="GC861" s="85"/>
      <c r="GD861" s="85"/>
      <c r="GE861" s="85"/>
      <c r="GF861" s="85"/>
      <c r="GG861" s="85"/>
      <c r="GH861" s="85"/>
      <c r="GI861" s="85"/>
      <c r="GJ861" s="85"/>
      <c r="GK861" s="85"/>
      <c r="GL861" s="85"/>
      <c r="GM861" s="85"/>
      <c r="GN861" s="85"/>
      <c r="GO861" s="85"/>
      <c r="GP861" s="85"/>
      <c r="GQ861" s="85"/>
      <c r="GR861" s="85"/>
      <c r="GS861" s="85"/>
      <c r="GT861" s="85"/>
      <c r="GU861" s="85"/>
      <c r="GV861" s="85"/>
      <c r="GW861" s="85"/>
      <c r="GX861" s="85"/>
      <c r="GY861" s="85"/>
      <c r="GZ861" s="85"/>
      <c r="HA861" s="85"/>
      <c r="HB861" s="85"/>
      <c r="HC861" s="85"/>
      <c r="HD861" s="85"/>
      <c r="HE861" s="85"/>
      <c r="HF861" s="85"/>
      <c r="HG861" s="85"/>
      <c r="HH861" s="85"/>
      <c r="HI861" s="85"/>
      <c r="HJ861" s="85"/>
      <c r="HK861" s="85"/>
      <c r="HL861" s="85"/>
      <c r="HM861" s="85"/>
      <c r="HN861" s="85"/>
      <c r="HO861" s="85"/>
      <c r="HP861" s="85"/>
      <c r="HQ861" s="85"/>
      <c r="HR861" s="85"/>
      <c r="HS861" s="85"/>
      <c r="HT861" s="85"/>
      <c r="HU861" s="85"/>
      <c r="HV861" s="85"/>
      <c r="HW861" s="85"/>
      <c r="HX861" s="85"/>
      <c r="HY861" s="85"/>
      <c r="HZ861" s="85"/>
      <c r="IA861" s="85"/>
      <c r="IB861" s="85"/>
      <c r="IC861" s="85"/>
      <c r="ID861" s="85"/>
      <c r="IE861" s="85"/>
      <c r="IF861" s="85"/>
      <c r="IG861" s="85"/>
      <c r="IH861" s="85"/>
      <c r="II861" s="85"/>
      <c r="IJ861" s="85"/>
      <c r="IK861" s="85"/>
      <c r="IL861" s="85"/>
      <c r="IM861" s="85"/>
      <c r="IN861" s="85"/>
      <c r="IO861" s="85"/>
      <c r="IP861" s="85"/>
      <c r="IQ861" s="85"/>
      <c r="IR861" s="85"/>
      <c r="IS861" s="85"/>
      <c r="IT861" s="85"/>
      <c r="IU861" s="85"/>
      <c r="IV861" s="85"/>
    </row>
    <row r="862" spans="1:5" s="85" customFormat="1" ht="15" customHeight="1">
      <c r="A862" s="104">
        <v>2130236</v>
      </c>
      <c r="B862" s="105" t="s">
        <v>711</v>
      </c>
      <c r="C862" s="103"/>
      <c r="E862" s="87"/>
    </row>
    <row r="863" spans="1:5" s="85" customFormat="1" ht="15" customHeight="1">
      <c r="A863" s="104">
        <v>2130237</v>
      </c>
      <c r="B863" s="105" t="s">
        <v>680</v>
      </c>
      <c r="C863" s="103"/>
      <c r="E863" s="87"/>
    </row>
    <row r="864" spans="1:256" s="86" customFormat="1" ht="15" customHeight="1">
      <c r="A864" s="104">
        <v>2130299</v>
      </c>
      <c r="B864" s="105" t="s">
        <v>712</v>
      </c>
      <c r="C864" s="103">
        <v>52</v>
      </c>
      <c r="D864" s="85"/>
      <c r="E864" s="88"/>
      <c r="F864" s="85"/>
      <c r="G864" s="85"/>
      <c r="H864" s="85"/>
      <c r="I864" s="85"/>
      <c r="J864" s="85"/>
      <c r="K864" s="85"/>
      <c r="L864" s="85"/>
      <c r="M864" s="85"/>
      <c r="N864" s="85"/>
      <c r="O864" s="85"/>
      <c r="P864" s="85"/>
      <c r="Q864" s="85"/>
      <c r="R864" s="85"/>
      <c r="S864" s="85"/>
      <c r="T864" s="85"/>
      <c r="U864" s="85"/>
      <c r="V864" s="85"/>
      <c r="W864" s="85"/>
      <c r="X864" s="85"/>
      <c r="Y864" s="85"/>
      <c r="Z864" s="85"/>
      <c r="AA864" s="85"/>
      <c r="AB864" s="85"/>
      <c r="AC864" s="85"/>
      <c r="AD864" s="85"/>
      <c r="AE864" s="85"/>
      <c r="AF864" s="85"/>
      <c r="AG864" s="85"/>
      <c r="AH864" s="85"/>
      <c r="AI864" s="85"/>
      <c r="AJ864" s="85"/>
      <c r="AK864" s="85"/>
      <c r="AL864" s="85"/>
      <c r="AM864" s="85"/>
      <c r="AN864" s="85"/>
      <c r="AO864" s="85"/>
      <c r="AP864" s="85"/>
      <c r="AQ864" s="85"/>
      <c r="AR864" s="85"/>
      <c r="AS864" s="85"/>
      <c r="AT864" s="85"/>
      <c r="AU864" s="85"/>
      <c r="AV864" s="85"/>
      <c r="AW864" s="85"/>
      <c r="AX864" s="85"/>
      <c r="AY864" s="85"/>
      <c r="AZ864" s="85"/>
      <c r="BA864" s="85"/>
      <c r="BB864" s="85"/>
      <c r="BC864" s="85"/>
      <c r="BD864" s="85"/>
      <c r="BE864" s="85"/>
      <c r="BF864" s="85"/>
      <c r="BG864" s="85"/>
      <c r="BH864" s="85"/>
      <c r="BI864" s="85"/>
      <c r="BJ864" s="85"/>
      <c r="BK864" s="85"/>
      <c r="BL864" s="85"/>
      <c r="BM864" s="85"/>
      <c r="BN864" s="85"/>
      <c r="BO864" s="85"/>
      <c r="BP864" s="85"/>
      <c r="BQ864" s="85"/>
      <c r="BR864" s="85"/>
      <c r="BS864" s="85"/>
      <c r="BT864" s="85"/>
      <c r="BU864" s="85"/>
      <c r="BV864" s="85"/>
      <c r="BW864" s="85"/>
      <c r="BX864" s="85"/>
      <c r="BY864" s="85"/>
      <c r="BZ864" s="85"/>
      <c r="CA864" s="85"/>
      <c r="CB864" s="85"/>
      <c r="CC864" s="85"/>
      <c r="CD864" s="85"/>
      <c r="CE864" s="85"/>
      <c r="CF864" s="85"/>
      <c r="CG864" s="85"/>
      <c r="CH864" s="85"/>
      <c r="CI864" s="85"/>
      <c r="CJ864" s="85"/>
      <c r="CK864" s="85"/>
      <c r="CL864" s="85"/>
      <c r="CM864" s="85"/>
      <c r="CN864" s="85"/>
      <c r="CO864" s="85"/>
      <c r="CP864" s="85"/>
      <c r="CQ864" s="85"/>
      <c r="CR864" s="85"/>
      <c r="CS864" s="85"/>
      <c r="CT864" s="85"/>
      <c r="CU864" s="85"/>
      <c r="CV864" s="85"/>
      <c r="CW864" s="85"/>
      <c r="CX864" s="85"/>
      <c r="CY864" s="85"/>
      <c r="CZ864" s="85"/>
      <c r="DA864" s="85"/>
      <c r="DB864" s="85"/>
      <c r="DC864" s="85"/>
      <c r="DD864" s="85"/>
      <c r="DE864" s="85"/>
      <c r="DF864" s="85"/>
      <c r="DG864" s="85"/>
      <c r="DH864" s="85"/>
      <c r="DI864" s="85"/>
      <c r="DJ864" s="85"/>
      <c r="DK864" s="85"/>
      <c r="DL864" s="85"/>
      <c r="DM864" s="85"/>
      <c r="DN864" s="85"/>
      <c r="DO864" s="85"/>
      <c r="DP864" s="85"/>
      <c r="DQ864" s="85"/>
      <c r="DR864" s="85"/>
      <c r="DS864" s="85"/>
      <c r="DT864" s="85"/>
      <c r="DU864" s="85"/>
      <c r="DV864" s="85"/>
      <c r="DW864" s="85"/>
      <c r="DX864" s="85"/>
      <c r="DY864" s="85"/>
      <c r="DZ864" s="85"/>
      <c r="EA864" s="85"/>
      <c r="EB864" s="85"/>
      <c r="EC864" s="85"/>
      <c r="ED864" s="85"/>
      <c r="EE864" s="85"/>
      <c r="EF864" s="85"/>
      <c r="EG864" s="85"/>
      <c r="EH864" s="85"/>
      <c r="EI864" s="85"/>
      <c r="EJ864" s="85"/>
      <c r="EK864" s="85"/>
      <c r="EL864" s="85"/>
      <c r="EM864" s="85"/>
      <c r="EN864" s="85"/>
      <c r="EO864" s="85"/>
      <c r="EP864" s="85"/>
      <c r="EQ864" s="85"/>
      <c r="ER864" s="85"/>
      <c r="ES864" s="85"/>
      <c r="ET864" s="85"/>
      <c r="EU864" s="85"/>
      <c r="EV864" s="85"/>
      <c r="EW864" s="85"/>
      <c r="EX864" s="85"/>
      <c r="EY864" s="85"/>
      <c r="EZ864" s="85"/>
      <c r="FA864" s="85"/>
      <c r="FB864" s="85"/>
      <c r="FC864" s="85"/>
      <c r="FD864" s="85"/>
      <c r="FE864" s="85"/>
      <c r="FF864" s="85"/>
      <c r="FG864" s="85"/>
      <c r="FH864" s="85"/>
      <c r="FI864" s="85"/>
      <c r="FJ864" s="85"/>
      <c r="FK864" s="85"/>
      <c r="FL864" s="85"/>
      <c r="FM864" s="85"/>
      <c r="FN864" s="85"/>
      <c r="FO864" s="85"/>
      <c r="FP864" s="85"/>
      <c r="FQ864" s="85"/>
      <c r="FR864" s="85"/>
      <c r="FS864" s="85"/>
      <c r="FT864" s="85"/>
      <c r="FU864" s="85"/>
      <c r="FV864" s="85"/>
      <c r="FW864" s="85"/>
      <c r="FX864" s="85"/>
      <c r="FY864" s="85"/>
      <c r="FZ864" s="85"/>
      <c r="GA864" s="85"/>
      <c r="GB864" s="85"/>
      <c r="GC864" s="85"/>
      <c r="GD864" s="85"/>
      <c r="GE864" s="85"/>
      <c r="GF864" s="85"/>
      <c r="GG864" s="85"/>
      <c r="GH864" s="85"/>
      <c r="GI864" s="85"/>
      <c r="GJ864" s="85"/>
      <c r="GK864" s="85"/>
      <c r="GL864" s="85"/>
      <c r="GM864" s="85"/>
      <c r="GN864" s="85"/>
      <c r="GO864" s="85"/>
      <c r="GP864" s="85"/>
      <c r="GQ864" s="85"/>
      <c r="GR864" s="85"/>
      <c r="GS864" s="85"/>
      <c r="GT864" s="85"/>
      <c r="GU864" s="85"/>
      <c r="GV864" s="85"/>
      <c r="GW864" s="85"/>
      <c r="GX864" s="85"/>
      <c r="GY864" s="85"/>
      <c r="GZ864" s="85"/>
      <c r="HA864" s="85"/>
      <c r="HB864" s="85"/>
      <c r="HC864" s="85"/>
      <c r="HD864" s="85"/>
      <c r="HE864" s="85"/>
      <c r="HF864" s="85"/>
      <c r="HG864" s="85"/>
      <c r="HH864" s="85"/>
      <c r="HI864" s="85"/>
      <c r="HJ864" s="85"/>
      <c r="HK864" s="85"/>
      <c r="HL864" s="85"/>
      <c r="HM864" s="85"/>
      <c r="HN864" s="85"/>
      <c r="HO864" s="85"/>
      <c r="HP864" s="85"/>
      <c r="HQ864" s="85"/>
      <c r="HR864" s="85"/>
      <c r="HS864" s="85"/>
      <c r="HT864" s="85"/>
      <c r="HU864" s="85"/>
      <c r="HV864" s="85"/>
      <c r="HW864" s="85"/>
      <c r="HX864" s="85"/>
      <c r="HY864" s="85"/>
      <c r="HZ864" s="85"/>
      <c r="IA864" s="85"/>
      <c r="IB864" s="85"/>
      <c r="IC864" s="85"/>
      <c r="ID864" s="85"/>
      <c r="IE864" s="85"/>
      <c r="IF864" s="85"/>
      <c r="IG864" s="85"/>
      <c r="IH864" s="85"/>
      <c r="II864" s="85"/>
      <c r="IJ864" s="85"/>
      <c r="IK864" s="85"/>
      <c r="IL864" s="85"/>
      <c r="IM864" s="85"/>
      <c r="IN864" s="85"/>
      <c r="IO864" s="85"/>
      <c r="IP864" s="85"/>
      <c r="IQ864" s="85"/>
      <c r="IR864" s="85"/>
      <c r="IS864" s="85"/>
      <c r="IT864" s="85"/>
      <c r="IU864" s="85"/>
      <c r="IV864" s="85"/>
    </row>
    <row r="865" spans="1:256" s="86" customFormat="1" ht="15" customHeight="1">
      <c r="A865" s="104">
        <v>21303</v>
      </c>
      <c r="B865" s="105" t="s">
        <v>713</v>
      </c>
      <c r="C865" s="103">
        <f>SUM(C866:C892)</f>
        <v>1100</v>
      </c>
      <c r="D865" s="85"/>
      <c r="E865" s="88"/>
      <c r="F865" s="85"/>
      <c r="G865" s="85"/>
      <c r="H865" s="85"/>
      <c r="I865" s="85"/>
      <c r="J865" s="85"/>
      <c r="K865" s="85"/>
      <c r="L865" s="85"/>
      <c r="M865" s="85"/>
      <c r="N865" s="85"/>
      <c r="O865" s="85"/>
      <c r="P865" s="85"/>
      <c r="Q865" s="85"/>
      <c r="R865" s="85"/>
      <c r="S865" s="85"/>
      <c r="T865" s="85"/>
      <c r="U865" s="85"/>
      <c r="V865" s="85"/>
      <c r="W865" s="85"/>
      <c r="X865" s="85"/>
      <c r="Y865" s="85"/>
      <c r="Z865" s="85"/>
      <c r="AA865" s="85"/>
      <c r="AB865" s="85"/>
      <c r="AC865" s="85"/>
      <c r="AD865" s="85"/>
      <c r="AE865" s="85"/>
      <c r="AF865" s="85"/>
      <c r="AG865" s="85"/>
      <c r="AH865" s="85"/>
      <c r="AI865" s="85"/>
      <c r="AJ865" s="85"/>
      <c r="AK865" s="85"/>
      <c r="AL865" s="85"/>
      <c r="AM865" s="85"/>
      <c r="AN865" s="85"/>
      <c r="AO865" s="85"/>
      <c r="AP865" s="85"/>
      <c r="AQ865" s="85"/>
      <c r="AR865" s="85"/>
      <c r="AS865" s="85"/>
      <c r="AT865" s="85"/>
      <c r="AU865" s="85"/>
      <c r="AV865" s="85"/>
      <c r="AW865" s="85"/>
      <c r="AX865" s="85"/>
      <c r="AY865" s="85"/>
      <c r="AZ865" s="85"/>
      <c r="BA865" s="85"/>
      <c r="BB865" s="85"/>
      <c r="BC865" s="85"/>
      <c r="BD865" s="85"/>
      <c r="BE865" s="85"/>
      <c r="BF865" s="85"/>
      <c r="BG865" s="85"/>
      <c r="BH865" s="85"/>
      <c r="BI865" s="85"/>
      <c r="BJ865" s="85"/>
      <c r="BK865" s="85"/>
      <c r="BL865" s="85"/>
      <c r="BM865" s="85"/>
      <c r="BN865" s="85"/>
      <c r="BO865" s="85"/>
      <c r="BP865" s="85"/>
      <c r="BQ865" s="85"/>
      <c r="BR865" s="85"/>
      <c r="BS865" s="85"/>
      <c r="BT865" s="85"/>
      <c r="BU865" s="85"/>
      <c r="BV865" s="85"/>
      <c r="BW865" s="85"/>
      <c r="BX865" s="85"/>
      <c r="BY865" s="85"/>
      <c r="BZ865" s="85"/>
      <c r="CA865" s="85"/>
      <c r="CB865" s="85"/>
      <c r="CC865" s="85"/>
      <c r="CD865" s="85"/>
      <c r="CE865" s="85"/>
      <c r="CF865" s="85"/>
      <c r="CG865" s="85"/>
      <c r="CH865" s="85"/>
      <c r="CI865" s="85"/>
      <c r="CJ865" s="85"/>
      <c r="CK865" s="85"/>
      <c r="CL865" s="85"/>
      <c r="CM865" s="85"/>
      <c r="CN865" s="85"/>
      <c r="CO865" s="85"/>
      <c r="CP865" s="85"/>
      <c r="CQ865" s="85"/>
      <c r="CR865" s="85"/>
      <c r="CS865" s="85"/>
      <c r="CT865" s="85"/>
      <c r="CU865" s="85"/>
      <c r="CV865" s="85"/>
      <c r="CW865" s="85"/>
      <c r="CX865" s="85"/>
      <c r="CY865" s="85"/>
      <c r="CZ865" s="85"/>
      <c r="DA865" s="85"/>
      <c r="DB865" s="85"/>
      <c r="DC865" s="85"/>
      <c r="DD865" s="85"/>
      <c r="DE865" s="85"/>
      <c r="DF865" s="85"/>
      <c r="DG865" s="85"/>
      <c r="DH865" s="85"/>
      <c r="DI865" s="85"/>
      <c r="DJ865" s="85"/>
      <c r="DK865" s="85"/>
      <c r="DL865" s="85"/>
      <c r="DM865" s="85"/>
      <c r="DN865" s="85"/>
      <c r="DO865" s="85"/>
      <c r="DP865" s="85"/>
      <c r="DQ865" s="85"/>
      <c r="DR865" s="85"/>
      <c r="DS865" s="85"/>
      <c r="DT865" s="85"/>
      <c r="DU865" s="85"/>
      <c r="DV865" s="85"/>
      <c r="DW865" s="85"/>
      <c r="DX865" s="85"/>
      <c r="DY865" s="85"/>
      <c r="DZ865" s="85"/>
      <c r="EA865" s="85"/>
      <c r="EB865" s="85"/>
      <c r="EC865" s="85"/>
      <c r="ED865" s="85"/>
      <c r="EE865" s="85"/>
      <c r="EF865" s="85"/>
      <c r="EG865" s="85"/>
      <c r="EH865" s="85"/>
      <c r="EI865" s="85"/>
      <c r="EJ865" s="85"/>
      <c r="EK865" s="85"/>
      <c r="EL865" s="85"/>
      <c r="EM865" s="85"/>
      <c r="EN865" s="85"/>
      <c r="EO865" s="85"/>
      <c r="EP865" s="85"/>
      <c r="EQ865" s="85"/>
      <c r="ER865" s="85"/>
      <c r="ES865" s="85"/>
      <c r="ET865" s="85"/>
      <c r="EU865" s="85"/>
      <c r="EV865" s="85"/>
      <c r="EW865" s="85"/>
      <c r="EX865" s="85"/>
      <c r="EY865" s="85"/>
      <c r="EZ865" s="85"/>
      <c r="FA865" s="85"/>
      <c r="FB865" s="85"/>
      <c r="FC865" s="85"/>
      <c r="FD865" s="85"/>
      <c r="FE865" s="85"/>
      <c r="FF865" s="85"/>
      <c r="FG865" s="85"/>
      <c r="FH865" s="85"/>
      <c r="FI865" s="85"/>
      <c r="FJ865" s="85"/>
      <c r="FK865" s="85"/>
      <c r="FL865" s="85"/>
      <c r="FM865" s="85"/>
      <c r="FN865" s="85"/>
      <c r="FO865" s="85"/>
      <c r="FP865" s="85"/>
      <c r="FQ865" s="85"/>
      <c r="FR865" s="85"/>
      <c r="FS865" s="85"/>
      <c r="FT865" s="85"/>
      <c r="FU865" s="85"/>
      <c r="FV865" s="85"/>
      <c r="FW865" s="85"/>
      <c r="FX865" s="85"/>
      <c r="FY865" s="85"/>
      <c r="FZ865" s="85"/>
      <c r="GA865" s="85"/>
      <c r="GB865" s="85"/>
      <c r="GC865" s="85"/>
      <c r="GD865" s="85"/>
      <c r="GE865" s="85"/>
      <c r="GF865" s="85"/>
      <c r="GG865" s="85"/>
      <c r="GH865" s="85"/>
      <c r="GI865" s="85"/>
      <c r="GJ865" s="85"/>
      <c r="GK865" s="85"/>
      <c r="GL865" s="85"/>
      <c r="GM865" s="85"/>
      <c r="GN865" s="85"/>
      <c r="GO865" s="85"/>
      <c r="GP865" s="85"/>
      <c r="GQ865" s="85"/>
      <c r="GR865" s="85"/>
      <c r="GS865" s="85"/>
      <c r="GT865" s="85"/>
      <c r="GU865" s="85"/>
      <c r="GV865" s="85"/>
      <c r="GW865" s="85"/>
      <c r="GX865" s="85"/>
      <c r="GY865" s="85"/>
      <c r="GZ865" s="85"/>
      <c r="HA865" s="85"/>
      <c r="HB865" s="85"/>
      <c r="HC865" s="85"/>
      <c r="HD865" s="85"/>
      <c r="HE865" s="85"/>
      <c r="HF865" s="85"/>
      <c r="HG865" s="85"/>
      <c r="HH865" s="85"/>
      <c r="HI865" s="85"/>
      <c r="HJ865" s="85"/>
      <c r="HK865" s="85"/>
      <c r="HL865" s="85"/>
      <c r="HM865" s="85"/>
      <c r="HN865" s="85"/>
      <c r="HO865" s="85"/>
      <c r="HP865" s="85"/>
      <c r="HQ865" s="85"/>
      <c r="HR865" s="85"/>
      <c r="HS865" s="85"/>
      <c r="HT865" s="85"/>
      <c r="HU865" s="85"/>
      <c r="HV865" s="85"/>
      <c r="HW865" s="85"/>
      <c r="HX865" s="85"/>
      <c r="HY865" s="85"/>
      <c r="HZ865" s="85"/>
      <c r="IA865" s="85"/>
      <c r="IB865" s="85"/>
      <c r="IC865" s="85"/>
      <c r="ID865" s="85"/>
      <c r="IE865" s="85"/>
      <c r="IF865" s="85"/>
      <c r="IG865" s="85"/>
      <c r="IH865" s="85"/>
      <c r="II865" s="85"/>
      <c r="IJ865" s="85"/>
      <c r="IK865" s="85"/>
      <c r="IL865" s="85"/>
      <c r="IM865" s="85"/>
      <c r="IN865" s="85"/>
      <c r="IO865" s="85"/>
      <c r="IP865" s="85"/>
      <c r="IQ865" s="85"/>
      <c r="IR865" s="85"/>
      <c r="IS865" s="85"/>
      <c r="IT865" s="85"/>
      <c r="IU865" s="85"/>
      <c r="IV865" s="85"/>
    </row>
    <row r="866" spans="1:5" s="85" customFormat="1" ht="15" customHeight="1">
      <c r="A866" s="104">
        <v>2130301</v>
      </c>
      <c r="B866" s="105" t="s">
        <v>67</v>
      </c>
      <c r="C866" s="103"/>
      <c r="E866" s="87"/>
    </row>
    <row r="867" spans="1:5" s="85" customFormat="1" ht="15" customHeight="1">
      <c r="A867" s="104">
        <v>2130302</v>
      </c>
      <c r="B867" s="105" t="s">
        <v>68</v>
      </c>
      <c r="C867" s="103"/>
      <c r="E867" s="87"/>
    </row>
    <row r="868" spans="1:5" s="85" customFormat="1" ht="15" customHeight="1">
      <c r="A868" s="104">
        <v>2130303</v>
      </c>
      <c r="B868" s="105" t="s">
        <v>69</v>
      </c>
      <c r="C868" s="103"/>
      <c r="E868" s="87"/>
    </row>
    <row r="869" spans="1:5" s="85" customFormat="1" ht="15" customHeight="1">
      <c r="A869" s="104">
        <v>2130304</v>
      </c>
      <c r="B869" s="105" t="s">
        <v>714</v>
      </c>
      <c r="C869" s="103"/>
      <c r="E869" s="87"/>
    </row>
    <row r="870" spans="1:256" s="86" customFormat="1" ht="15" customHeight="1">
      <c r="A870" s="104">
        <v>2130305</v>
      </c>
      <c r="B870" s="105" t="s">
        <v>715</v>
      </c>
      <c r="C870" s="103">
        <v>2</v>
      </c>
      <c r="D870" s="85"/>
      <c r="E870" s="88"/>
      <c r="F870" s="85"/>
      <c r="G870" s="85"/>
      <c r="H870" s="85"/>
      <c r="I870" s="85"/>
      <c r="J870" s="85"/>
      <c r="K870" s="85"/>
      <c r="L870" s="85"/>
      <c r="M870" s="85"/>
      <c r="N870" s="85"/>
      <c r="O870" s="85"/>
      <c r="P870" s="85"/>
      <c r="Q870" s="85"/>
      <c r="R870" s="85"/>
      <c r="S870" s="85"/>
      <c r="T870" s="85"/>
      <c r="U870" s="85"/>
      <c r="V870" s="85"/>
      <c r="W870" s="85"/>
      <c r="X870" s="85"/>
      <c r="Y870" s="85"/>
      <c r="Z870" s="85"/>
      <c r="AA870" s="85"/>
      <c r="AB870" s="85"/>
      <c r="AC870" s="85"/>
      <c r="AD870" s="85"/>
      <c r="AE870" s="85"/>
      <c r="AF870" s="85"/>
      <c r="AG870" s="85"/>
      <c r="AH870" s="85"/>
      <c r="AI870" s="85"/>
      <c r="AJ870" s="85"/>
      <c r="AK870" s="85"/>
      <c r="AL870" s="85"/>
      <c r="AM870" s="85"/>
      <c r="AN870" s="85"/>
      <c r="AO870" s="85"/>
      <c r="AP870" s="85"/>
      <c r="AQ870" s="85"/>
      <c r="AR870" s="85"/>
      <c r="AS870" s="85"/>
      <c r="AT870" s="85"/>
      <c r="AU870" s="85"/>
      <c r="AV870" s="85"/>
      <c r="AW870" s="85"/>
      <c r="AX870" s="85"/>
      <c r="AY870" s="85"/>
      <c r="AZ870" s="85"/>
      <c r="BA870" s="85"/>
      <c r="BB870" s="85"/>
      <c r="BC870" s="85"/>
      <c r="BD870" s="85"/>
      <c r="BE870" s="85"/>
      <c r="BF870" s="85"/>
      <c r="BG870" s="85"/>
      <c r="BH870" s="85"/>
      <c r="BI870" s="85"/>
      <c r="BJ870" s="85"/>
      <c r="BK870" s="85"/>
      <c r="BL870" s="85"/>
      <c r="BM870" s="85"/>
      <c r="BN870" s="85"/>
      <c r="BO870" s="85"/>
      <c r="BP870" s="85"/>
      <c r="BQ870" s="85"/>
      <c r="BR870" s="85"/>
      <c r="BS870" s="85"/>
      <c r="BT870" s="85"/>
      <c r="BU870" s="85"/>
      <c r="BV870" s="85"/>
      <c r="BW870" s="85"/>
      <c r="BX870" s="85"/>
      <c r="BY870" s="85"/>
      <c r="BZ870" s="85"/>
      <c r="CA870" s="85"/>
      <c r="CB870" s="85"/>
      <c r="CC870" s="85"/>
      <c r="CD870" s="85"/>
      <c r="CE870" s="85"/>
      <c r="CF870" s="85"/>
      <c r="CG870" s="85"/>
      <c r="CH870" s="85"/>
      <c r="CI870" s="85"/>
      <c r="CJ870" s="85"/>
      <c r="CK870" s="85"/>
      <c r="CL870" s="85"/>
      <c r="CM870" s="85"/>
      <c r="CN870" s="85"/>
      <c r="CO870" s="85"/>
      <c r="CP870" s="85"/>
      <c r="CQ870" s="85"/>
      <c r="CR870" s="85"/>
      <c r="CS870" s="85"/>
      <c r="CT870" s="85"/>
      <c r="CU870" s="85"/>
      <c r="CV870" s="85"/>
      <c r="CW870" s="85"/>
      <c r="CX870" s="85"/>
      <c r="CY870" s="85"/>
      <c r="CZ870" s="85"/>
      <c r="DA870" s="85"/>
      <c r="DB870" s="85"/>
      <c r="DC870" s="85"/>
      <c r="DD870" s="85"/>
      <c r="DE870" s="85"/>
      <c r="DF870" s="85"/>
      <c r="DG870" s="85"/>
      <c r="DH870" s="85"/>
      <c r="DI870" s="85"/>
      <c r="DJ870" s="85"/>
      <c r="DK870" s="85"/>
      <c r="DL870" s="85"/>
      <c r="DM870" s="85"/>
      <c r="DN870" s="85"/>
      <c r="DO870" s="85"/>
      <c r="DP870" s="85"/>
      <c r="DQ870" s="85"/>
      <c r="DR870" s="85"/>
      <c r="DS870" s="85"/>
      <c r="DT870" s="85"/>
      <c r="DU870" s="85"/>
      <c r="DV870" s="85"/>
      <c r="DW870" s="85"/>
      <c r="DX870" s="85"/>
      <c r="DY870" s="85"/>
      <c r="DZ870" s="85"/>
      <c r="EA870" s="85"/>
      <c r="EB870" s="85"/>
      <c r="EC870" s="85"/>
      <c r="ED870" s="85"/>
      <c r="EE870" s="85"/>
      <c r="EF870" s="85"/>
      <c r="EG870" s="85"/>
      <c r="EH870" s="85"/>
      <c r="EI870" s="85"/>
      <c r="EJ870" s="85"/>
      <c r="EK870" s="85"/>
      <c r="EL870" s="85"/>
      <c r="EM870" s="85"/>
      <c r="EN870" s="85"/>
      <c r="EO870" s="85"/>
      <c r="EP870" s="85"/>
      <c r="EQ870" s="85"/>
      <c r="ER870" s="85"/>
      <c r="ES870" s="85"/>
      <c r="ET870" s="85"/>
      <c r="EU870" s="85"/>
      <c r="EV870" s="85"/>
      <c r="EW870" s="85"/>
      <c r="EX870" s="85"/>
      <c r="EY870" s="85"/>
      <c r="EZ870" s="85"/>
      <c r="FA870" s="85"/>
      <c r="FB870" s="85"/>
      <c r="FC870" s="85"/>
      <c r="FD870" s="85"/>
      <c r="FE870" s="85"/>
      <c r="FF870" s="85"/>
      <c r="FG870" s="85"/>
      <c r="FH870" s="85"/>
      <c r="FI870" s="85"/>
      <c r="FJ870" s="85"/>
      <c r="FK870" s="85"/>
      <c r="FL870" s="85"/>
      <c r="FM870" s="85"/>
      <c r="FN870" s="85"/>
      <c r="FO870" s="85"/>
      <c r="FP870" s="85"/>
      <c r="FQ870" s="85"/>
      <c r="FR870" s="85"/>
      <c r="FS870" s="85"/>
      <c r="FT870" s="85"/>
      <c r="FU870" s="85"/>
      <c r="FV870" s="85"/>
      <c r="FW870" s="85"/>
      <c r="FX870" s="85"/>
      <c r="FY870" s="85"/>
      <c r="FZ870" s="85"/>
      <c r="GA870" s="85"/>
      <c r="GB870" s="85"/>
      <c r="GC870" s="85"/>
      <c r="GD870" s="85"/>
      <c r="GE870" s="85"/>
      <c r="GF870" s="85"/>
      <c r="GG870" s="85"/>
      <c r="GH870" s="85"/>
      <c r="GI870" s="85"/>
      <c r="GJ870" s="85"/>
      <c r="GK870" s="85"/>
      <c r="GL870" s="85"/>
      <c r="GM870" s="85"/>
      <c r="GN870" s="85"/>
      <c r="GO870" s="85"/>
      <c r="GP870" s="85"/>
      <c r="GQ870" s="85"/>
      <c r="GR870" s="85"/>
      <c r="GS870" s="85"/>
      <c r="GT870" s="85"/>
      <c r="GU870" s="85"/>
      <c r="GV870" s="85"/>
      <c r="GW870" s="85"/>
      <c r="GX870" s="85"/>
      <c r="GY870" s="85"/>
      <c r="GZ870" s="85"/>
      <c r="HA870" s="85"/>
      <c r="HB870" s="85"/>
      <c r="HC870" s="85"/>
      <c r="HD870" s="85"/>
      <c r="HE870" s="85"/>
      <c r="HF870" s="85"/>
      <c r="HG870" s="85"/>
      <c r="HH870" s="85"/>
      <c r="HI870" s="85"/>
      <c r="HJ870" s="85"/>
      <c r="HK870" s="85"/>
      <c r="HL870" s="85"/>
      <c r="HM870" s="85"/>
      <c r="HN870" s="85"/>
      <c r="HO870" s="85"/>
      <c r="HP870" s="85"/>
      <c r="HQ870" s="85"/>
      <c r="HR870" s="85"/>
      <c r="HS870" s="85"/>
      <c r="HT870" s="85"/>
      <c r="HU870" s="85"/>
      <c r="HV870" s="85"/>
      <c r="HW870" s="85"/>
      <c r="HX870" s="85"/>
      <c r="HY870" s="85"/>
      <c r="HZ870" s="85"/>
      <c r="IA870" s="85"/>
      <c r="IB870" s="85"/>
      <c r="IC870" s="85"/>
      <c r="ID870" s="85"/>
      <c r="IE870" s="85"/>
      <c r="IF870" s="85"/>
      <c r="IG870" s="85"/>
      <c r="IH870" s="85"/>
      <c r="II870" s="85"/>
      <c r="IJ870" s="85"/>
      <c r="IK870" s="85"/>
      <c r="IL870" s="85"/>
      <c r="IM870" s="85"/>
      <c r="IN870" s="85"/>
      <c r="IO870" s="85"/>
      <c r="IP870" s="85"/>
      <c r="IQ870" s="85"/>
      <c r="IR870" s="85"/>
      <c r="IS870" s="85"/>
      <c r="IT870" s="85"/>
      <c r="IU870" s="85"/>
      <c r="IV870" s="85"/>
    </row>
    <row r="871" spans="1:5" s="85" customFormat="1" ht="15" customHeight="1">
      <c r="A871" s="104">
        <v>2130306</v>
      </c>
      <c r="B871" s="105" t="s">
        <v>716</v>
      </c>
      <c r="C871" s="103">
        <v>17</v>
      </c>
      <c r="E871" s="87"/>
    </row>
    <row r="872" spans="1:5" s="85" customFormat="1" ht="15" customHeight="1">
      <c r="A872" s="104">
        <v>2130307</v>
      </c>
      <c r="B872" s="105" t="s">
        <v>717</v>
      </c>
      <c r="C872" s="103"/>
      <c r="E872" s="87"/>
    </row>
    <row r="873" spans="1:5" s="85" customFormat="1" ht="15" customHeight="1">
      <c r="A873" s="104">
        <v>2130308</v>
      </c>
      <c r="B873" s="105" t="s">
        <v>718</v>
      </c>
      <c r="C873" s="103"/>
      <c r="E873" s="87"/>
    </row>
    <row r="874" spans="1:5" s="85" customFormat="1" ht="15" customHeight="1">
      <c r="A874" s="104">
        <v>2130309</v>
      </c>
      <c r="B874" s="105" t="s">
        <v>719</v>
      </c>
      <c r="C874" s="103"/>
      <c r="E874" s="87"/>
    </row>
    <row r="875" spans="1:5" s="85" customFormat="1" ht="15" customHeight="1">
      <c r="A875" s="104">
        <v>2130310</v>
      </c>
      <c r="B875" s="105" t="s">
        <v>720</v>
      </c>
      <c r="C875" s="103"/>
      <c r="E875" s="87"/>
    </row>
    <row r="876" spans="1:5" s="85" customFormat="1" ht="15" customHeight="1">
      <c r="A876" s="104">
        <v>2130311</v>
      </c>
      <c r="B876" s="105" t="s">
        <v>721</v>
      </c>
      <c r="C876" s="103"/>
      <c r="E876" s="87"/>
    </row>
    <row r="877" spans="1:5" s="85" customFormat="1" ht="15" customHeight="1">
      <c r="A877" s="104">
        <v>2130312</v>
      </c>
      <c r="B877" s="105" t="s">
        <v>722</v>
      </c>
      <c r="C877" s="103"/>
      <c r="E877" s="87"/>
    </row>
    <row r="878" spans="1:5" s="85" customFormat="1" ht="15" customHeight="1">
      <c r="A878" s="104">
        <v>2130313</v>
      </c>
      <c r="B878" s="105" t="s">
        <v>723</v>
      </c>
      <c r="C878" s="103"/>
      <c r="E878" s="87"/>
    </row>
    <row r="879" spans="1:5" s="85" customFormat="1" ht="15" customHeight="1">
      <c r="A879" s="104">
        <v>2130314</v>
      </c>
      <c r="B879" s="105" t="s">
        <v>724</v>
      </c>
      <c r="C879" s="103"/>
      <c r="E879" s="87"/>
    </row>
    <row r="880" spans="1:5" s="85" customFormat="1" ht="15" customHeight="1">
      <c r="A880" s="104">
        <v>2130315</v>
      </c>
      <c r="B880" s="105" t="s">
        <v>725</v>
      </c>
      <c r="C880" s="103"/>
      <c r="E880" s="87"/>
    </row>
    <row r="881" spans="1:256" s="86" customFormat="1" ht="15" customHeight="1">
      <c r="A881" s="104">
        <v>2130316</v>
      </c>
      <c r="B881" s="105" t="s">
        <v>726</v>
      </c>
      <c r="C881" s="103">
        <v>5</v>
      </c>
      <c r="D881" s="85"/>
      <c r="E881" s="88"/>
      <c r="F881" s="85"/>
      <c r="G881" s="85"/>
      <c r="H881" s="85"/>
      <c r="I881" s="85"/>
      <c r="J881" s="85"/>
      <c r="K881" s="85"/>
      <c r="L881" s="85"/>
      <c r="M881" s="85"/>
      <c r="N881" s="85"/>
      <c r="O881" s="85"/>
      <c r="P881" s="85"/>
      <c r="Q881" s="85"/>
      <c r="R881" s="85"/>
      <c r="S881" s="85"/>
      <c r="T881" s="85"/>
      <c r="U881" s="85"/>
      <c r="V881" s="85"/>
      <c r="W881" s="85"/>
      <c r="X881" s="85"/>
      <c r="Y881" s="85"/>
      <c r="Z881" s="85"/>
      <c r="AA881" s="85"/>
      <c r="AB881" s="85"/>
      <c r="AC881" s="85"/>
      <c r="AD881" s="85"/>
      <c r="AE881" s="85"/>
      <c r="AF881" s="85"/>
      <c r="AG881" s="85"/>
      <c r="AH881" s="85"/>
      <c r="AI881" s="85"/>
      <c r="AJ881" s="85"/>
      <c r="AK881" s="85"/>
      <c r="AL881" s="85"/>
      <c r="AM881" s="85"/>
      <c r="AN881" s="85"/>
      <c r="AO881" s="85"/>
      <c r="AP881" s="85"/>
      <c r="AQ881" s="85"/>
      <c r="AR881" s="85"/>
      <c r="AS881" s="85"/>
      <c r="AT881" s="85"/>
      <c r="AU881" s="85"/>
      <c r="AV881" s="85"/>
      <c r="AW881" s="85"/>
      <c r="AX881" s="85"/>
      <c r="AY881" s="85"/>
      <c r="AZ881" s="85"/>
      <c r="BA881" s="85"/>
      <c r="BB881" s="85"/>
      <c r="BC881" s="85"/>
      <c r="BD881" s="85"/>
      <c r="BE881" s="85"/>
      <c r="BF881" s="85"/>
      <c r="BG881" s="85"/>
      <c r="BH881" s="85"/>
      <c r="BI881" s="85"/>
      <c r="BJ881" s="85"/>
      <c r="BK881" s="85"/>
      <c r="BL881" s="85"/>
      <c r="BM881" s="85"/>
      <c r="BN881" s="85"/>
      <c r="BO881" s="85"/>
      <c r="BP881" s="85"/>
      <c r="BQ881" s="85"/>
      <c r="BR881" s="85"/>
      <c r="BS881" s="85"/>
      <c r="BT881" s="85"/>
      <c r="BU881" s="85"/>
      <c r="BV881" s="85"/>
      <c r="BW881" s="85"/>
      <c r="BX881" s="85"/>
      <c r="BY881" s="85"/>
      <c r="BZ881" s="85"/>
      <c r="CA881" s="85"/>
      <c r="CB881" s="85"/>
      <c r="CC881" s="85"/>
      <c r="CD881" s="85"/>
      <c r="CE881" s="85"/>
      <c r="CF881" s="85"/>
      <c r="CG881" s="85"/>
      <c r="CH881" s="85"/>
      <c r="CI881" s="85"/>
      <c r="CJ881" s="85"/>
      <c r="CK881" s="85"/>
      <c r="CL881" s="85"/>
      <c r="CM881" s="85"/>
      <c r="CN881" s="85"/>
      <c r="CO881" s="85"/>
      <c r="CP881" s="85"/>
      <c r="CQ881" s="85"/>
      <c r="CR881" s="85"/>
      <c r="CS881" s="85"/>
      <c r="CT881" s="85"/>
      <c r="CU881" s="85"/>
      <c r="CV881" s="85"/>
      <c r="CW881" s="85"/>
      <c r="CX881" s="85"/>
      <c r="CY881" s="85"/>
      <c r="CZ881" s="85"/>
      <c r="DA881" s="85"/>
      <c r="DB881" s="85"/>
      <c r="DC881" s="85"/>
      <c r="DD881" s="85"/>
      <c r="DE881" s="85"/>
      <c r="DF881" s="85"/>
      <c r="DG881" s="85"/>
      <c r="DH881" s="85"/>
      <c r="DI881" s="85"/>
      <c r="DJ881" s="85"/>
      <c r="DK881" s="85"/>
      <c r="DL881" s="85"/>
      <c r="DM881" s="85"/>
      <c r="DN881" s="85"/>
      <c r="DO881" s="85"/>
      <c r="DP881" s="85"/>
      <c r="DQ881" s="85"/>
      <c r="DR881" s="85"/>
      <c r="DS881" s="85"/>
      <c r="DT881" s="85"/>
      <c r="DU881" s="85"/>
      <c r="DV881" s="85"/>
      <c r="DW881" s="85"/>
      <c r="DX881" s="85"/>
      <c r="DY881" s="85"/>
      <c r="DZ881" s="85"/>
      <c r="EA881" s="85"/>
      <c r="EB881" s="85"/>
      <c r="EC881" s="85"/>
      <c r="ED881" s="85"/>
      <c r="EE881" s="85"/>
      <c r="EF881" s="85"/>
      <c r="EG881" s="85"/>
      <c r="EH881" s="85"/>
      <c r="EI881" s="85"/>
      <c r="EJ881" s="85"/>
      <c r="EK881" s="85"/>
      <c r="EL881" s="85"/>
      <c r="EM881" s="85"/>
      <c r="EN881" s="85"/>
      <c r="EO881" s="85"/>
      <c r="EP881" s="85"/>
      <c r="EQ881" s="85"/>
      <c r="ER881" s="85"/>
      <c r="ES881" s="85"/>
      <c r="ET881" s="85"/>
      <c r="EU881" s="85"/>
      <c r="EV881" s="85"/>
      <c r="EW881" s="85"/>
      <c r="EX881" s="85"/>
      <c r="EY881" s="85"/>
      <c r="EZ881" s="85"/>
      <c r="FA881" s="85"/>
      <c r="FB881" s="85"/>
      <c r="FC881" s="85"/>
      <c r="FD881" s="85"/>
      <c r="FE881" s="85"/>
      <c r="FF881" s="85"/>
      <c r="FG881" s="85"/>
      <c r="FH881" s="85"/>
      <c r="FI881" s="85"/>
      <c r="FJ881" s="85"/>
      <c r="FK881" s="85"/>
      <c r="FL881" s="85"/>
      <c r="FM881" s="85"/>
      <c r="FN881" s="85"/>
      <c r="FO881" s="85"/>
      <c r="FP881" s="85"/>
      <c r="FQ881" s="85"/>
      <c r="FR881" s="85"/>
      <c r="FS881" s="85"/>
      <c r="FT881" s="85"/>
      <c r="FU881" s="85"/>
      <c r="FV881" s="85"/>
      <c r="FW881" s="85"/>
      <c r="FX881" s="85"/>
      <c r="FY881" s="85"/>
      <c r="FZ881" s="85"/>
      <c r="GA881" s="85"/>
      <c r="GB881" s="85"/>
      <c r="GC881" s="85"/>
      <c r="GD881" s="85"/>
      <c r="GE881" s="85"/>
      <c r="GF881" s="85"/>
      <c r="GG881" s="85"/>
      <c r="GH881" s="85"/>
      <c r="GI881" s="85"/>
      <c r="GJ881" s="85"/>
      <c r="GK881" s="85"/>
      <c r="GL881" s="85"/>
      <c r="GM881" s="85"/>
      <c r="GN881" s="85"/>
      <c r="GO881" s="85"/>
      <c r="GP881" s="85"/>
      <c r="GQ881" s="85"/>
      <c r="GR881" s="85"/>
      <c r="GS881" s="85"/>
      <c r="GT881" s="85"/>
      <c r="GU881" s="85"/>
      <c r="GV881" s="85"/>
      <c r="GW881" s="85"/>
      <c r="GX881" s="85"/>
      <c r="GY881" s="85"/>
      <c r="GZ881" s="85"/>
      <c r="HA881" s="85"/>
      <c r="HB881" s="85"/>
      <c r="HC881" s="85"/>
      <c r="HD881" s="85"/>
      <c r="HE881" s="85"/>
      <c r="HF881" s="85"/>
      <c r="HG881" s="85"/>
      <c r="HH881" s="85"/>
      <c r="HI881" s="85"/>
      <c r="HJ881" s="85"/>
      <c r="HK881" s="85"/>
      <c r="HL881" s="85"/>
      <c r="HM881" s="85"/>
      <c r="HN881" s="85"/>
      <c r="HO881" s="85"/>
      <c r="HP881" s="85"/>
      <c r="HQ881" s="85"/>
      <c r="HR881" s="85"/>
      <c r="HS881" s="85"/>
      <c r="HT881" s="85"/>
      <c r="HU881" s="85"/>
      <c r="HV881" s="85"/>
      <c r="HW881" s="85"/>
      <c r="HX881" s="85"/>
      <c r="HY881" s="85"/>
      <c r="HZ881" s="85"/>
      <c r="IA881" s="85"/>
      <c r="IB881" s="85"/>
      <c r="IC881" s="85"/>
      <c r="ID881" s="85"/>
      <c r="IE881" s="85"/>
      <c r="IF881" s="85"/>
      <c r="IG881" s="85"/>
      <c r="IH881" s="85"/>
      <c r="II881" s="85"/>
      <c r="IJ881" s="85"/>
      <c r="IK881" s="85"/>
      <c r="IL881" s="85"/>
      <c r="IM881" s="85"/>
      <c r="IN881" s="85"/>
      <c r="IO881" s="85"/>
      <c r="IP881" s="85"/>
      <c r="IQ881" s="85"/>
      <c r="IR881" s="85"/>
      <c r="IS881" s="85"/>
      <c r="IT881" s="85"/>
      <c r="IU881" s="85"/>
      <c r="IV881" s="85"/>
    </row>
    <row r="882" spans="1:5" s="85" customFormat="1" ht="15" customHeight="1">
      <c r="A882" s="104">
        <v>2130317</v>
      </c>
      <c r="B882" s="105" t="s">
        <v>727</v>
      </c>
      <c r="C882" s="103"/>
      <c r="E882" s="87"/>
    </row>
    <row r="883" spans="1:5" s="85" customFormat="1" ht="15" customHeight="1">
      <c r="A883" s="104">
        <v>2130318</v>
      </c>
      <c r="B883" s="105" t="s">
        <v>728</v>
      </c>
      <c r="C883" s="103"/>
      <c r="E883" s="87"/>
    </row>
    <row r="884" spans="1:5" s="85" customFormat="1" ht="15" customHeight="1">
      <c r="A884" s="104">
        <v>2130319</v>
      </c>
      <c r="B884" s="105" t="s">
        <v>729</v>
      </c>
      <c r="C884" s="103"/>
      <c r="E884" s="87"/>
    </row>
    <row r="885" spans="1:256" s="86" customFormat="1" ht="15" customHeight="1">
      <c r="A885" s="104">
        <v>2130321</v>
      </c>
      <c r="B885" s="105" t="s">
        <v>730</v>
      </c>
      <c r="C885" s="103">
        <v>19</v>
      </c>
      <c r="D885" s="85"/>
      <c r="E885" s="88"/>
      <c r="F885" s="85"/>
      <c r="G885" s="85"/>
      <c r="H885" s="85"/>
      <c r="I885" s="85"/>
      <c r="J885" s="85"/>
      <c r="K885" s="85"/>
      <c r="L885" s="85"/>
      <c r="M885" s="85"/>
      <c r="N885" s="85"/>
      <c r="O885" s="85"/>
      <c r="P885" s="85"/>
      <c r="Q885" s="85"/>
      <c r="R885" s="85"/>
      <c r="S885" s="85"/>
      <c r="T885" s="85"/>
      <c r="U885" s="85"/>
      <c r="V885" s="85"/>
      <c r="W885" s="85"/>
      <c r="X885" s="85"/>
      <c r="Y885" s="85"/>
      <c r="Z885" s="85"/>
      <c r="AA885" s="85"/>
      <c r="AB885" s="85"/>
      <c r="AC885" s="85"/>
      <c r="AD885" s="85"/>
      <c r="AE885" s="85"/>
      <c r="AF885" s="85"/>
      <c r="AG885" s="85"/>
      <c r="AH885" s="85"/>
      <c r="AI885" s="85"/>
      <c r="AJ885" s="85"/>
      <c r="AK885" s="85"/>
      <c r="AL885" s="85"/>
      <c r="AM885" s="85"/>
      <c r="AN885" s="85"/>
      <c r="AO885" s="85"/>
      <c r="AP885" s="85"/>
      <c r="AQ885" s="85"/>
      <c r="AR885" s="85"/>
      <c r="AS885" s="85"/>
      <c r="AT885" s="85"/>
      <c r="AU885" s="85"/>
      <c r="AV885" s="85"/>
      <c r="AW885" s="85"/>
      <c r="AX885" s="85"/>
      <c r="AY885" s="85"/>
      <c r="AZ885" s="85"/>
      <c r="BA885" s="85"/>
      <c r="BB885" s="85"/>
      <c r="BC885" s="85"/>
      <c r="BD885" s="85"/>
      <c r="BE885" s="85"/>
      <c r="BF885" s="85"/>
      <c r="BG885" s="85"/>
      <c r="BH885" s="85"/>
      <c r="BI885" s="85"/>
      <c r="BJ885" s="85"/>
      <c r="BK885" s="85"/>
      <c r="BL885" s="85"/>
      <c r="BM885" s="85"/>
      <c r="BN885" s="85"/>
      <c r="BO885" s="85"/>
      <c r="BP885" s="85"/>
      <c r="BQ885" s="85"/>
      <c r="BR885" s="85"/>
      <c r="BS885" s="85"/>
      <c r="BT885" s="85"/>
      <c r="BU885" s="85"/>
      <c r="BV885" s="85"/>
      <c r="BW885" s="85"/>
      <c r="BX885" s="85"/>
      <c r="BY885" s="85"/>
      <c r="BZ885" s="85"/>
      <c r="CA885" s="85"/>
      <c r="CB885" s="85"/>
      <c r="CC885" s="85"/>
      <c r="CD885" s="85"/>
      <c r="CE885" s="85"/>
      <c r="CF885" s="85"/>
      <c r="CG885" s="85"/>
      <c r="CH885" s="85"/>
      <c r="CI885" s="85"/>
      <c r="CJ885" s="85"/>
      <c r="CK885" s="85"/>
      <c r="CL885" s="85"/>
      <c r="CM885" s="85"/>
      <c r="CN885" s="85"/>
      <c r="CO885" s="85"/>
      <c r="CP885" s="85"/>
      <c r="CQ885" s="85"/>
      <c r="CR885" s="85"/>
      <c r="CS885" s="85"/>
      <c r="CT885" s="85"/>
      <c r="CU885" s="85"/>
      <c r="CV885" s="85"/>
      <c r="CW885" s="85"/>
      <c r="CX885" s="85"/>
      <c r="CY885" s="85"/>
      <c r="CZ885" s="85"/>
      <c r="DA885" s="85"/>
      <c r="DB885" s="85"/>
      <c r="DC885" s="85"/>
      <c r="DD885" s="85"/>
      <c r="DE885" s="85"/>
      <c r="DF885" s="85"/>
      <c r="DG885" s="85"/>
      <c r="DH885" s="85"/>
      <c r="DI885" s="85"/>
      <c r="DJ885" s="85"/>
      <c r="DK885" s="85"/>
      <c r="DL885" s="85"/>
      <c r="DM885" s="85"/>
      <c r="DN885" s="85"/>
      <c r="DO885" s="85"/>
      <c r="DP885" s="85"/>
      <c r="DQ885" s="85"/>
      <c r="DR885" s="85"/>
      <c r="DS885" s="85"/>
      <c r="DT885" s="85"/>
      <c r="DU885" s="85"/>
      <c r="DV885" s="85"/>
      <c r="DW885" s="85"/>
      <c r="DX885" s="85"/>
      <c r="DY885" s="85"/>
      <c r="DZ885" s="85"/>
      <c r="EA885" s="85"/>
      <c r="EB885" s="85"/>
      <c r="EC885" s="85"/>
      <c r="ED885" s="85"/>
      <c r="EE885" s="85"/>
      <c r="EF885" s="85"/>
      <c r="EG885" s="85"/>
      <c r="EH885" s="85"/>
      <c r="EI885" s="85"/>
      <c r="EJ885" s="85"/>
      <c r="EK885" s="85"/>
      <c r="EL885" s="85"/>
      <c r="EM885" s="85"/>
      <c r="EN885" s="85"/>
      <c r="EO885" s="85"/>
      <c r="EP885" s="85"/>
      <c r="EQ885" s="85"/>
      <c r="ER885" s="85"/>
      <c r="ES885" s="85"/>
      <c r="ET885" s="85"/>
      <c r="EU885" s="85"/>
      <c r="EV885" s="85"/>
      <c r="EW885" s="85"/>
      <c r="EX885" s="85"/>
      <c r="EY885" s="85"/>
      <c r="EZ885" s="85"/>
      <c r="FA885" s="85"/>
      <c r="FB885" s="85"/>
      <c r="FC885" s="85"/>
      <c r="FD885" s="85"/>
      <c r="FE885" s="85"/>
      <c r="FF885" s="85"/>
      <c r="FG885" s="85"/>
      <c r="FH885" s="85"/>
      <c r="FI885" s="85"/>
      <c r="FJ885" s="85"/>
      <c r="FK885" s="85"/>
      <c r="FL885" s="85"/>
      <c r="FM885" s="85"/>
      <c r="FN885" s="85"/>
      <c r="FO885" s="85"/>
      <c r="FP885" s="85"/>
      <c r="FQ885" s="85"/>
      <c r="FR885" s="85"/>
      <c r="FS885" s="85"/>
      <c r="FT885" s="85"/>
      <c r="FU885" s="85"/>
      <c r="FV885" s="85"/>
      <c r="FW885" s="85"/>
      <c r="FX885" s="85"/>
      <c r="FY885" s="85"/>
      <c r="FZ885" s="85"/>
      <c r="GA885" s="85"/>
      <c r="GB885" s="85"/>
      <c r="GC885" s="85"/>
      <c r="GD885" s="85"/>
      <c r="GE885" s="85"/>
      <c r="GF885" s="85"/>
      <c r="GG885" s="85"/>
      <c r="GH885" s="85"/>
      <c r="GI885" s="85"/>
      <c r="GJ885" s="85"/>
      <c r="GK885" s="85"/>
      <c r="GL885" s="85"/>
      <c r="GM885" s="85"/>
      <c r="GN885" s="85"/>
      <c r="GO885" s="85"/>
      <c r="GP885" s="85"/>
      <c r="GQ885" s="85"/>
      <c r="GR885" s="85"/>
      <c r="GS885" s="85"/>
      <c r="GT885" s="85"/>
      <c r="GU885" s="85"/>
      <c r="GV885" s="85"/>
      <c r="GW885" s="85"/>
      <c r="GX885" s="85"/>
      <c r="GY885" s="85"/>
      <c r="GZ885" s="85"/>
      <c r="HA885" s="85"/>
      <c r="HB885" s="85"/>
      <c r="HC885" s="85"/>
      <c r="HD885" s="85"/>
      <c r="HE885" s="85"/>
      <c r="HF885" s="85"/>
      <c r="HG885" s="85"/>
      <c r="HH885" s="85"/>
      <c r="HI885" s="85"/>
      <c r="HJ885" s="85"/>
      <c r="HK885" s="85"/>
      <c r="HL885" s="85"/>
      <c r="HM885" s="85"/>
      <c r="HN885" s="85"/>
      <c r="HO885" s="85"/>
      <c r="HP885" s="85"/>
      <c r="HQ885" s="85"/>
      <c r="HR885" s="85"/>
      <c r="HS885" s="85"/>
      <c r="HT885" s="85"/>
      <c r="HU885" s="85"/>
      <c r="HV885" s="85"/>
      <c r="HW885" s="85"/>
      <c r="HX885" s="85"/>
      <c r="HY885" s="85"/>
      <c r="HZ885" s="85"/>
      <c r="IA885" s="85"/>
      <c r="IB885" s="85"/>
      <c r="IC885" s="85"/>
      <c r="ID885" s="85"/>
      <c r="IE885" s="85"/>
      <c r="IF885" s="85"/>
      <c r="IG885" s="85"/>
      <c r="IH885" s="85"/>
      <c r="II885" s="85"/>
      <c r="IJ885" s="85"/>
      <c r="IK885" s="85"/>
      <c r="IL885" s="85"/>
      <c r="IM885" s="85"/>
      <c r="IN885" s="85"/>
      <c r="IO885" s="85"/>
      <c r="IP885" s="85"/>
      <c r="IQ885" s="85"/>
      <c r="IR885" s="85"/>
      <c r="IS885" s="85"/>
      <c r="IT885" s="85"/>
      <c r="IU885" s="85"/>
      <c r="IV885" s="85"/>
    </row>
    <row r="886" spans="1:5" s="85" customFormat="1" ht="15" customHeight="1">
      <c r="A886" s="104">
        <v>2130322</v>
      </c>
      <c r="B886" s="105" t="s">
        <v>731</v>
      </c>
      <c r="C886" s="103"/>
      <c r="E886" s="87"/>
    </row>
    <row r="887" spans="1:5" s="85" customFormat="1" ht="15" customHeight="1">
      <c r="A887" s="104">
        <v>2130333</v>
      </c>
      <c r="B887" s="105" t="s">
        <v>707</v>
      </c>
      <c r="C887" s="103"/>
      <c r="E887" s="87"/>
    </row>
    <row r="888" spans="1:5" s="85" customFormat="1" ht="15" customHeight="1">
      <c r="A888" s="104">
        <v>2130334</v>
      </c>
      <c r="B888" s="105" t="s">
        <v>732</v>
      </c>
      <c r="C888" s="103"/>
      <c r="E888" s="87"/>
    </row>
    <row r="889" spans="1:5" s="85" customFormat="1" ht="15" customHeight="1">
      <c r="A889" s="104">
        <v>2130335</v>
      </c>
      <c r="B889" s="105" t="s">
        <v>733</v>
      </c>
      <c r="C889" s="103"/>
      <c r="E889" s="87"/>
    </row>
    <row r="890" spans="1:5" s="85" customFormat="1" ht="15" customHeight="1">
      <c r="A890" s="104">
        <v>2130336</v>
      </c>
      <c r="B890" s="105" t="s">
        <v>734</v>
      </c>
      <c r="C890" s="103"/>
      <c r="E890" s="87"/>
    </row>
    <row r="891" spans="1:5" s="85" customFormat="1" ht="15" customHeight="1">
      <c r="A891" s="104">
        <v>2130337</v>
      </c>
      <c r="B891" s="105" t="s">
        <v>735</v>
      </c>
      <c r="C891" s="103"/>
      <c r="E891" s="87"/>
    </row>
    <row r="892" spans="1:5" s="85" customFormat="1" ht="15" customHeight="1">
      <c r="A892" s="104">
        <v>2130399</v>
      </c>
      <c r="B892" s="105" t="s">
        <v>736</v>
      </c>
      <c r="C892" s="103">
        <v>1057</v>
      </c>
      <c r="E892" s="87"/>
    </row>
    <row r="893" spans="1:5" s="85" customFormat="1" ht="15" customHeight="1">
      <c r="A893" s="104">
        <v>21305</v>
      </c>
      <c r="B893" s="105" t="s">
        <v>737</v>
      </c>
      <c r="C893" s="103">
        <f>SUM(C894:C903)</f>
        <v>538</v>
      </c>
      <c r="E893" s="87"/>
    </row>
    <row r="894" spans="1:5" s="85" customFormat="1" ht="15" customHeight="1">
      <c r="A894" s="104">
        <v>2130501</v>
      </c>
      <c r="B894" s="105" t="s">
        <v>67</v>
      </c>
      <c r="C894" s="103"/>
      <c r="E894" s="87"/>
    </row>
    <row r="895" spans="1:5" s="85" customFormat="1" ht="15" customHeight="1">
      <c r="A895" s="104">
        <v>2130502</v>
      </c>
      <c r="B895" s="105" t="s">
        <v>68</v>
      </c>
      <c r="C895" s="103"/>
      <c r="E895" s="87"/>
    </row>
    <row r="896" spans="1:5" s="85" customFormat="1" ht="15" customHeight="1">
      <c r="A896" s="104">
        <v>2130503</v>
      </c>
      <c r="B896" s="105" t="s">
        <v>69</v>
      </c>
      <c r="C896" s="103"/>
      <c r="E896" s="87"/>
    </row>
    <row r="897" spans="1:5" s="85" customFormat="1" ht="15" customHeight="1">
      <c r="A897" s="104">
        <v>2130504</v>
      </c>
      <c r="B897" s="105" t="s">
        <v>738</v>
      </c>
      <c r="C897" s="103"/>
      <c r="E897" s="87"/>
    </row>
    <row r="898" spans="1:5" s="85" customFormat="1" ht="15" customHeight="1">
      <c r="A898" s="104">
        <v>2130505</v>
      </c>
      <c r="B898" s="105" t="s">
        <v>739</v>
      </c>
      <c r="C898" s="103"/>
      <c r="E898" s="87"/>
    </row>
    <row r="899" spans="1:5" s="85" customFormat="1" ht="15" customHeight="1">
      <c r="A899" s="104">
        <v>2130506</v>
      </c>
      <c r="B899" s="105" t="s">
        <v>740</v>
      </c>
      <c r="C899" s="103"/>
      <c r="E899" s="87"/>
    </row>
    <row r="900" spans="1:5" s="85" customFormat="1" ht="15" customHeight="1">
      <c r="A900" s="104">
        <v>2130507</v>
      </c>
      <c r="B900" s="105" t="s">
        <v>741</v>
      </c>
      <c r="C900" s="103"/>
      <c r="E900" s="87"/>
    </row>
    <row r="901" spans="1:5" s="85" customFormat="1" ht="15" customHeight="1">
      <c r="A901" s="104">
        <v>2130508</v>
      </c>
      <c r="B901" s="105" t="s">
        <v>742</v>
      </c>
      <c r="C901" s="103"/>
      <c r="E901" s="87"/>
    </row>
    <row r="902" spans="1:5" s="85" customFormat="1" ht="15" customHeight="1">
      <c r="A902" s="104">
        <v>2130550</v>
      </c>
      <c r="B902" s="105" t="s">
        <v>76</v>
      </c>
      <c r="C902" s="103"/>
      <c r="E902" s="87"/>
    </row>
    <row r="903" spans="1:5" s="85" customFormat="1" ht="15" customHeight="1">
      <c r="A903" s="104">
        <v>2130599</v>
      </c>
      <c r="B903" s="105" t="s">
        <v>743</v>
      </c>
      <c r="C903" s="103">
        <v>538</v>
      </c>
      <c r="E903" s="87"/>
    </row>
    <row r="904" spans="1:5" s="85" customFormat="1" ht="15" customHeight="1">
      <c r="A904" s="104">
        <v>21307</v>
      </c>
      <c r="B904" s="105" t="s">
        <v>744</v>
      </c>
      <c r="C904" s="103">
        <f>SUM(C905:C910)</f>
        <v>0</v>
      </c>
      <c r="E904" s="87"/>
    </row>
    <row r="905" spans="1:5" s="85" customFormat="1" ht="15" customHeight="1">
      <c r="A905" s="104">
        <v>2130701</v>
      </c>
      <c r="B905" s="105" t="s">
        <v>745</v>
      </c>
      <c r="C905" s="103"/>
      <c r="E905" s="87"/>
    </row>
    <row r="906" spans="1:5" s="85" customFormat="1" ht="15" customHeight="1">
      <c r="A906" s="104">
        <v>2130704</v>
      </c>
      <c r="B906" s="105" t="s">
        <v>746</v>
      </c>
      <c r="C906" s="103"/>
      <c r="E906" s="87"/>
    </row>
    <row r="907" spans="1:5" s="85" customFormat="1" ht="15" customHeight="1">
      <c r="A907" s="104">
        <v>2130705</v>
      </c>
      <c r="B907" s="105" t="s">
        <v>747</v>
      </c>
      <c r="C907" s="103"/>
      <c r="E907" s="87"/>
    </row>
    <row r="908" spans="1:5" s="85" customFormat="1" ht="15" customHeight="1">
      <c r="A908" s="104">
        <v>2130706</v>
      </c>
      <c r="B908" s="105" t="s">
        <v>748</v>
      </c>
      <c r="C908" s="103"/>
      <c r="E908" s="87"/>
    </row>
    <row r="909" spans="1:5" s="85" customFormat="1" ht="15" customHeight="1">
      <c r="A909" s="104">
        <v>2130707</v>
      </c>
      <c r="B909" s="105" t="s">
        <v>749</v>
      </c>
      <c r="C909" s="103"/>
      <c r="E909" s="87"/>
    </row>
    <row r="910" spans="1:5" s="85" customFormat="1" ht="15" customHeight="1">
      <c r="A910" s="104">
        <v>2130799</v>
      </c>
      <c r="B910" s="105" t="s">
        <v>750</v>
      </c>
      <c r="C910" s="103"/>
      <c r="E910" s="87"/>
    </row>
    <row r="911" spans="1:5" s="85" customFormat="1" ht="15" customHeight="1">
      <c r="A911" s="104">
        <v>21308</v>
      </c>
      <c r="B911" s="105" t="s">
        <v>751</v>
      </c>
      <c r="C911" s="103">
        <f>SUM(C912:C916)</f>
        <v>0</v>
      </c>
      <c r="E911" s="87"/>
    </row>
    <row r="912" spans="1:5" s="85" customFormat="1" ht="15" customHeight="1">
      <c r="A912" s="104">
        <v>2130801</v>
      </c>
      <c r="B912" s="105" t="s">
        <v>752</v>
      </c>
      <c r="C912" s="103"/>
      <c r="E912" s="87"/>
    </row>
    <row r="913" spans="1:5" s="85" customFormat="1" ht="15" customHeight="1">
      <c r="A913" s="104">
        <v>2130803</v>
      </c>
      <c r="B913" s="105" t="s">
        <v>753</v>
      </c>
      <c r="C913" s="103"/>
      <c r="E913" s="87"/>
    </row>
    <row r="914" spans="1:5" s="85" customFormat="1" ht="15" customHeight="1">
      <c r="A914" s="104">
        <v>2130804</v>
      </c>
      <c r="B914" s="105" t="s">
        <v>754</v>
      </c>
      <c r="C914" s="103"/>
      <c r="E914" s="87"/>
    </row>
    <row r="915" spans="1:5" s="85" customFormat="1" ht="15" customHeight="1">
      <c r="A915" s="104">
        <v>2130805</v>
      </c>
      <c r="B915" s="105" t="s">
        <v>755</v>
      </c>
      <c r="C915" s="103"/>
      <c r="E915" s="87"/>
    </row>
    <row r="916" spans="1:5" s="85" customFormat="1" ht="15" customHeight="1">
      <c r="A916" s="104">
        <v>2130899</v>
      </c>
      <c r="B916" s="105" t="s">
        <v>756</v>
      </c>
      <c r="C916" s="103"/>
      <c r="E916" s="87"/>
    </row>
    <row r="917" spans="1:5" s="85" customFormat="1" ht="15" customHeight="1">
      <c r="A917" s="104">
        <v>21309</v>
      </c>
      <c r="B917" s="105" t="s">
        <v>757</v>
      </c>
      <c r="C917" s="103">
        <f>SUM(C918:C919)</f>
        <v>0</v>
      </c>
      <c r="E917" s="87"/>
    </row>
    <row r="918" spans="1:5" s="85" customFormat="1" ht="15" customHeight="1">
      <c r="A918" s="104">
        <v>2130901</v>
      </c>
      <c r="B918" s="105" t="s">
        <v>758</v>
      </c>
      <c r="C918" s="103"/>
      <c r="E918" s="87"/>
    </row>
    <row r="919" spans="1:5" s="85" customFormat="1" ht="15" customHeight="1">
      <c r="A919" s="104">
        <v>2130999</v>
      </c>
      <c r="B919" s="105" t="s">
        <v>759</v>
      </c>
      <c r="C919" s="103"/>
      <c r="E919" s="87"/>
    </row>
    <row r="920" spans="1:5" s="85" customFormat="1" ht="15" customHeight="1">
      <c r="A920" s="104">
        <v>21399</v>
      </c>
      <c r="B920" s="105" t="s">
        <v>760</v>
      </c>
      <c r="C920" s="103">
        <f>SUM(C921:C922)</f>
        <v>1</v>
      </c>
      <c r="E920" s="87"/>
    </row>
    <row r="921" spans="1:5" s="85" customFormat="1" ht="15" customHeight="1">
      <c r="A921" s="104">
        <v>2139901</v>
      </c>
      <c r="B921" s="105" t="s">
        <v>761</v>
      </c>
      <c r="C921" s="103"/>
      <c r="E921" s="87"/>
    </row>
    <row r="922" spans="1:5" s="85" customFormat="1" ht="15" customHeight="1">
      <c r="A922" s="104">
        <v>2139999</v>
      </c>
      <c r="B922" s="105" t="s">
        <v>762</v>
      </c>
      <c r="C922" s="103">
        <v>1</v>
      </c>
      <c r="E922" s="87"/>
    </row>
    <row r="923" spans="1:5" s="85" customFormat="1" ht="15" customHeight="1">
      <c r="A923" s="104">
        <v>214</v>
      </c>
      <c r="B923" s="105" t="s">
        <v>763</v>
      </c>
      <c r="C923" s="103">
        <f>SUM(C924,C946,C956,C966,C973,C978)</f>
        <v>0</v>
      </c>
      <c r="E923" s="88">
        <f>D923-C923</f>
        <v>0</v>
      </c>
    </row>
    <row r="924" spans="1:5" s="85" customFormat="1" ht="15" customHeight="1">
      <c r="A924" s="104">
        <v>21401</v>
      </c>
      <c r="B924" s="105" t="s">
        <v>764</v>
      </c>
      <c r="C924" s="103">
        <f>SUM(C925:C945)</f>
        <v>0</v>
      </c>
      <c r="E924" s="87"/>
    </row>
    <row r="925" spans="1:5" s="85" customFormat="1" ht="15" customHeight="1">
      <c r="A925" s="104">
        <v>2140101</v>
      </c>
      <c r="B925" s="105" t="s">
        <v>67</v>
      </c>
      <c r="C925" s="103"/>
      <c r="E925" s="87"/>
    </row>
    <row r="926" spans="1:5" s="85" customFormat="1" ht="15" customHeight="1">
      <c r="A926" s="104">
        <v>2140102</v>
      </c>
      <c r="B926" s="105" t="s">
        <v>68</v>
      </c>
      <c r="C926" s="103"/>
      <c r="E926" s="87"/>
    </row>
    <row r="927" spans="1:5" s="85" customFormat="1" ht="15" customHeight="1">
      <c r="A927" s="104">
        <v>2140103</v>
      </c>
      <c r="B927" s="105" t="s">
        <v>69</v>
      </c>
      <c r="C927" s="103"/>
      <c r="E927" s="87"/>
    </row>
    <row r="928" spans="1:5" s="85" customFormat="1" ht="15" customHeight="1">
      <c r="A928" s="104">
        <v>2140104</v>
      </c>
      <c r="B928" s="105" t="s">
        <v>765</v>
      </c>
      <c r="C928" s="103"/>
      <c r="E928" s="87"/>
    </row>
    <row r="929" spans="1:5" s="85" customFormat="1" ht="15" customHeight="1">
      <c r="A929" s="104">
        <v>2140106</v>
      </c>
      <c r="B929" s="105" t="s">
        <v>766</v>
      </c>
      <c r="C929" s="103"/>
      <c r="E929" s="87"/>
    </row>
    <row r="930" spans="1:5" s="85" customFormat="1" ht="15" customHeight="1">
      <c r="A930" s="104">
        <v>2140109</v>
      </c>
      <c r="B930" s="105" t="s">
        <v>767</v>
      </c>
      <c r="C930" s="103"/>
      <c r="E930" s="87"/>
    </row>
    <row r="931" spans="1:5" s="85" customFormat="1" ht="15" customHeight="1">
      <c r="A931" s="104">
        <v>2140110</v>
      </c>
      <c r="B931" s="105" t="s">
        <v>768</v>
      </c>
      <c r="C931" s="103"/>
      <c r="E931" s="87"/>
    </row>
    <row r="932" spans="1:5" s="85" customFormat="1" ht="15" customHeight="1">
      <c r="A932" s="104">
        <v>2140111</v>
      </c>
      <c r="B932" s="105" t="s">
        <v>769</v>
      </c>
      <c r="C932" s="103"/>
      <c r="E932" s="87"/>
    </row>
    <row r="933" spans="1:5" s="85" customFormat="1" ht="15" customHeight="1">
      <c r="A933" s="104">
        <v>2140112</v>
      </c>
      <c r="B933" s="105" t="s">
        <v>770</v>
      </c>
      <c r="C933" s="103"/>
      <c r="E933" s="87"/>
    </row>
    <row r="934" spans="1:5" s="85" customFormat="1" ht="15" customHeight="1">
      <c r="A934" s="104">
        <v>2140114</v>
      </c>
      <c r="B934" s="105" t="s">
        <v>771</v>
      </c>
      <c r="C934" s="103"/>
      <c r="E934" s="87"/>
    </row>
    <row r="935" spans="1:5" s="85" customFormat="1" ht="15" customHeight="1">
      <c r="A935" s="104">
        <v>2140122</v>
      </c>
      <c r="B935" s="105" t="s">
        <v>772</v>
      </c>
      <c r="C935" s="103"/>
      <c r="E935" s="87"/>
    </row>
    <row r="936" spans="1:5" s="85" customFormat="1" ht="15" customHeight="1">
      <c r="A936" s="104">
        <v>2140123</v>
      </c>
      <c r="B936" s="105" t="s">
        <v>773</v>
      </c>
      <c r="C936" s="103"/>
      <c r="E936" s="87"/>
    </row>
    <row r="937" spans="1:5" s="85" customFormat="1" ht="15" customHeight="1">
      <c r="A937" s="104">
        <v>2140127</v>
      </c>
      <c r="B937" s="105" t="s">
        <v>774</v>
      </c>
      <c r="C937" s="103"/>
      <c r="E937" s="87"/>
    </row>
    <row r="938" spans="1:5" s="85" customFormat="1" ht="15" customHeight="1">
      <c r="A938" s="104">
        <v>2140128</v>
      </c>
      <c r="B938" s="105" t="s">
        <v>775</v>
      </c>
      <c r="C938" s="103"/>
      <c r="E938" s="87"/>
    </row>
    <row r="939" spans="1:5" s="85" customFormat="1" ht="15" customHeight="1">
      <c r="A939" s="104">
        <v>2140129</v>
      </c>
      <c r="B939" s="105" t="s">
        <v>776</v>
      </c>
      <c r="C939" s="103"/>
      <c r="E939" s="87"/>
    </row>
    <row r="940" spans="1:5" s="85" customFormat="1" ht="15" customHeight="1">
      <c r="A940" s="104">
        <v>2140130</v>
      </c>
      <c r="B940" s="105" t="s">
        <v>777</v>
      </c>
      <c r="C940" s="103"/>
      <c r="E940" s="87"/>
    </row>
    <row r="941" spans="1:5" s="85" customFormat="1" ht="15" customHeight="1">
      <c r="A941" s="104">
        <v>2140131</v>
      </c>
      <c r="B941" s="105" t="s">
        <v>778</v>
      </c>
      <c r="C941" s="103"/>
      <c r="E941" s="87"/>
    </row>
    <row r="942" spans="1:5" s="85" customFormat="1" ht="15" customHeight="1">
      <c r="A942" s="104">
        <v>2140133</v>
      </c>
      <c r="B942" s="105" t="s">
        <v>779</v>
      </c>
      <c r="C942" s="103"/>
      <c r="E942" s="87"/>
    </row>
    <row r="943" spans="1:5" s="85" customFormat="1" ht="15" customHeight="1">
      <c r="A943" s="104">
        <v>2140136</v>
      </c>
      <c r="B943" s="105" t="s">
        <v>780</v>
      </c>
      <c r="C943" s="103"/>
      <c r="E943" s="87"/>
    </row>
    <row r="944" spans="1:5" s="85" customFormat="1" ht="15" customHeight="1">
      <c r="A944" s="104">
        <v>2140138</v>
      </c>
      <c r="B944" s="105" t="s">
        <v>781</v>
      </c>
      <c r="C944" s="103"/>
      <c r="E944" s="87"/>
    </row>
    <row r="945" spans="1:5" s="85" customFormat="1" ht="15" customHeight="1">
      <c r="A945" s="104">
        <v>2140199</v>
      </c>
      <c r="B945" s="105" t="s">
        <v>782</v>
      </c>
      <c r="C945" s="103"/>
      <c r="E945" s="87"/>
    </row>
    <row r="946" spans="1:5" s="85" customFormat="1" ht="15" customHeight="1">
      <c r="A946" s="104">
        <v>21402</v>
      </c>
      <c r="B946" s="105" t="s">
        <v>783</v>
      </c>
      <c r="C946" s="103">
        <f>SUM(C947:C955)</f>
        <v>0</v>
      </c>
      <c r="E946" s="87"/>
    </row>
    <row r="947" spans="1:5" s="85" customFormat="1" ht="15" customHeight="1">
      <c r="A947" s="104">
        <v>2140201</v>
      </c>
      <c r="B947" s="105" t="s">
        <v>67</v>
      </c>
      <c r="C947" s="103"/>
      <c r="E947" s="87"/>
    </row>
    <row r="948" spans="1:5" s="85" customFormat="1" ht="15" customHeight="1">
      <c r="A948" s="104">
        <v>2140202</v>
      </c>
      <c r="B948" s="105" t="s">
        <v>68</v>
      </c>
      <c r="C948" s="103"/>
      <c r="E948" s="87"/>
    </row>
    <row r="949" spans="1:5" s="85" customFormat="1" ht="15" customHeight="1">
      <c r="A949" s="104">
        <v>2140203</v>
      </c>
      <c r="B949" s="105" t="s">
        <v>69</v>
      </c>
      <c r="C949" s="103"/>
      <c r="E949" s="87"/>
    </row>
    <row r="950" spans="1:5" s="85" customFormat="1" ht="15" customHeight="1">
      <c r="A950" s="104">
        <v>2140204</v>
      </c>
      <c r="B950" s="105" t="s">
        <v>784</v>
      </c>
      <c r="C950" s="103"/>
      <c r="E950" s="87"/>
    </row>
    <row r="951" spans="1:5" s="85" customFormat="1" ht="15" customHeight="1">
      <c r="A951" s="104">
        <v>2140205</v>
      </c>
      <c r="B951" s="105" t="s">
        <v>785</v>
      </c>
      <c r="C951" s="103"/>
      <c r="E951" s="87"/>
    </row>
    <row r="952" spans="1:5" s="85" customFormat="1" ht="15" customHeight="1">
      <c r="A952" s="104">
        <v>2140206</v>
      </c>
      <c r="B952" s="105" t="s">
        <v>786</v>
      </c>
      <c r="C952" s="103"/>
      <c r="E952" s="87"/>
    </row>
    <row r="953" spans="1:5" s="85" customFormat="1" ht="15" customHeight="1">
      <c r="A953" s="104">
        <v>2140207</v>
      </c>
      <c r="B953" s="105" t="s">
        <v>787</v>
      </c>
      <c r="C953" s="103"/>
      <c r="E953" s="87"/>
    </row>
    <row r="954" spans="1:5" s="85" customFormat="1" ht="15" customHeight="1">
      <c r="A954" s="104">
        <v>2140208</v>
      </c>
      <c r="B954" s="105" t="s">
        <v>788</v>
      </c>
      <c r="C954" s="103"/>
      <c r="E954" s="87"/>
    </row>
    <row r="955" spans="1:5" s="85" customFormat="1" ht="15" customHeight="1">
      <c r="A955" s="104">
        <v>2140299</v>
      </c>
      <c r="B955" s="105" t="s">
        <v>789</v>
      </c>
      <c r="C955" s="103"/>
      <c r="E955" s="87"/>
    </row>
    <row r="956" spans="1:5" s="85" customFormat="1" ht="15" customHeight="1">
      <c r="A956" s="104">
        <v>21403</v>
      </c>
      <c r="B956" s="105" t="s">
        <v>790</v>
      </c>
      <c r="C956" s="103">
        <f>SUM(C957:C965)</f>
        <v>0</v>
      </c>
      <c r="E956" s="87"/>
    </row>
    <row r="957" spans="1:5" s="85" customFormat="1" ht="15" customHeight="1">
      <c r="A957" s="104">
        <v>2140301</v>
      </c>
      <c r="B957" s="105" t="s">
        <v>67</v>
      </c>
      <c r="C957" s="103"/>
      <c r="E957" s="87"/>
    </row>
    <row r="958" spans="1:5" s="85" customFormat="1" ht="15" customHeight="1">
      <c r="A958" s="104">
        <v>2140302</v>
      </c>
      <c r="B958" s="105" t="s">
        <v>68</v>
      </c>
      <c r="C958" s="103"/>
      <c r="E958" s="87"/>
    </row>
    <row r="959" spans="1:5" s="85" customFormat="1" ht="15" customHeight="1">
      <c r="A959" s="104">
        <v>2140303</v>
      </c>
      <c r="B959" s="105" t="s">
        <v>69</v>
      </c>
      <c r="C959" s="103"/>
      <c r="E959" s="87"/>
    </row>
    <row r="960" spans="1:5" s="85" customFormat="1" ht="15" customHeight="1">
      <c r="A960" s="104">
        <v>2140304</v>
      </c>
      <c r="B960" s="105" t="s">
        <v>791</v>
      </c>
      <c r="C960" s="103"/>
      <c r="E960" s="87"/>
    </row>
    <row r="961" spans="1:5" s="85" customFormat="1" ht="15" customHeight="1">
      <c r="A961" s="104">
        <v>2140305</v>
      </c>
      <c r="B961" s="105" t="s">
        <v>792</v>
      </c>
      <c r="C961" s="103"/>
      <c r="E961" s="87"/>
    </row>
    <row r="962" spans="1:5" s="85" customFormat="1" ht="15" customHeight="1">
      <c r="A962" s="104">
        <v>2140306</v>
      </c>
      <c r="B962" s="105" t="s">
        <v>793</v>
      </c>
      <c r="C962" s="103"/>
      <c r="E962" s="87"/>
    </row>
    <row r="963" spans="1:5" s="85" customFormat="1" ht="15" customHeight="1">
      <c r="A963" s="104">
        <v>2140307</v>
      </c>
      <c r="B963" s="105" t="s">
        <v>794</v>
      </c>
      <c r="C963" s="103"/>
      <c r="E963" s="87"/>
    </row>
    <row r="964" spans="1:5" s="85" customFormat="1" ht="15" customHeight="1">
      <c r="A964" s="104">
        <v>2140308</v>
      </c>
      <c r="B964" s="105" t="s">
        <v>795</v>
      </c>
      <c r="C964" s="103"/>
      <c r="E964" s="87"/>
    </row>
    <row r="965" spans="1:5" s="85" customFormat="1" ht="15" customHeight="1">
      <c r="A965" s="104">
        <v>2140399</v>
      </c>
      <c r="B965" s="105" t="s">
        <v>796</v>
      </c>
      <c r="C965" s="103"/>
      <c r="E965" s="87"/>
    </row>
    <row r="966" spans="1:5" s="85" customFormat="1" ht="15" customHeight="1">
      <c r="A966" s="104">
        <v>21405</v>
      </c>
      <c r="B966" s="105" t="s">
        <v>797</v>
      </c>
      <c r="C966" s="103">
        <f>SUM(C967:C972)</f>
        <v>0</v>
      </c>
      <c r="E966" s="87"/>
    </row>
    <row r="967" spans="1:5" s="85" customFormat="1" ht="15" customHeight="1">
      <c r="A967" s="104">
        <v>2140501</v>
      </c>
      <c r="B967" s="105" t="s">
        <v>67</v>
      </c>
      <c r="C967" s="103"/>
      <c r="E967" s="87"/>
    </row>
    <row r="968" spans="1:5" s="85" customFormat="1" ht="15" customHeight="1">
      <c r="A968" s="104">
        <v>2140502</v>
      </c>
      <c r="B968" s="105" t="s">
        <v>68</v>
      </c>
      <c r="C968" s="103"/>
      <c r="E968" s="87"/>
    </row>
    <row r="969" spans="1:5" s="85" customFormat="1" ht="15" customHeight="1">
      <c r="A969" s="104">
        <v>2140503</v>
      </c>
      <c r="B969" s="105" t="s">
        <v>69</v>
      </c>
      <c r="C969" s="103"/>
      <c r="E969" s="87"/>
    </row>
    <row r="970" spans="1:5" s="85" customFormat="1" ht="15" customHeight="1">
      <c r="A970" s="104">
        <v>2140504</v>
      </c>
      <c r="B970" s="105" t="s">
        <v>788</v>
      </c>
      <c r="C970" s="103"/>
      <c r="E970" s="87"/>
    </row>
    <row r="971" spans="1:5" s="85" customFormat="1" ht="15" customHeight="1">
      <c r="A971" s="104">
        <v>2140505</v>
      </c>
      <c r="B971" s="105" t="s">
        <v>798</v>
      </c>
      <c r="C971" s="103"/>
      <c r="E971" s="87"/>
    </row>
    <row r="972" spans="1:5" s="85" customFormat="1" ht="15" customHeight="1">
      <c r="A972" s="104">
        <v>2140599</v>
      </c>
      <c r="B972" s="105" t="s">
        <v>799</v>
      </c>
      <c r="C972" s="103"/>
      <c r="E972" s="87"/>
    </row>
    <row r="973" spans="1:5" s="85" customFormat="1" ht="15" customHeight="1">
      <c r="A973" s="104">
        <v>21406</v>
      </c>
      <c r="B973" s="105" t="s">
        <v>800</v>
      </c>
      <c r="C973" s="103">
        <f>SUM(C974:C977)</f>
        <v>0</v>
      </c>
      <c r="E973" s="87"/>
    </row>
    <row r="974" spans="1:5" s="85" customFormat="1" ht="15" customHeight="1">
      <c r="A974" s="104">
        <v>2140601</v>
      </c>
      <c r="B974" s="105" t="s">
        <v>801</v>
      </c>
      <c r="C974" s="103"/>
      <c r="E974" s="87"/>
    </row>
    <row r="975" spans="1:5" s="85" customFormat="1" ht="15" customHeight="1">
      <c r="A975" s="104">
        <v>2140602</v>
      </c>
      <c r="B975" s="105" t="s">
        <v>802</v>
      </c>
      <c r="C975" s="103"/>
      <c r="E975" s="87"/>
    </row>
    <row r="976" spans="1:5" s="85" customFormat="1" ht="15" customHeight="1">
      <c r="A976" s="104">
        <v>2140603</v>
      </c>
      <c r="B976" s="105" t="s">
        <v>803</v>
      </c>
      <c r="C976" s="103"/>
      <c r="E976" s="87"/>
    </row>
    <row r="977" spans="1:5" s="85" customFormat="1" ht="15" customHeight="1">
      <c r="A977" s="104">
        <v>2140699</v>
      </c>
      <c r="B977" s="105" t="s">
        <v>804</v>
      </c>
      <c r="C977" s="103"/>
      <c r="E977" s="87"/>
    </row>
    <row r="978" spans="1:5" s="85" customFormat="1" ht="15" customHeight="1">
      <c r="A978" s="104">
        <v>21499</v>
      </c>
      <c r="B978" s="105" t="s">
        <v>805</v>
      </c>
      <c r="C978" s="103">
        <f>SUM(C979:C980)</f>
        <v>0</v>
      </c>
      <c r="E978" s="87"/>
    </row>
    <row r="979" spans="1:5" s="85" customFormat="1" ht="15" customHeight="1">
      <c r="A979" s="104">
        <v>2149901</v>
      </c>
      <c r="B979" s="105" t="s">
        <v>806</v>
      </c>
      <c r="C979" s="103"/>
      <c r="E979" s="87"/>
    </row>
    <row r="980" spans="1:5" s="85" customFormat="1" ht="15" customHeight="1">
      <c r="A980" s="104">
        <v>2149999</v>
      </c>
      <c r="B980" s="105" t="s">
        <v>807</v>
      </c>
      <c r="C980" s="103"/>
      <c r="E980" s="87"/>
    </row>
    <row r="981" spans="1:5" s="85" customFormat="1" ht="15" customHeight="1">
      <c r="A981" s="104">
        <v>215</v>
      </c>
      <c r="B981" s="105" t="s">
        <v>808</v>
      </c>
      <c r="C981" s="103">
        <f>SUM(C982,C992,C1008,C1013,C1024,C1031,C1039)</f>
        <v>0</v>
      </c>
      <c r="E981" s="88">
        <f>D981-C981</f>
        <v>0</v>
      </c>
    </row>
    <row r="982" spans="1:5" s="85" customFormat="1" ht="15" customHeight="1">
      <c r="A982" s="104">
        <v>21501</v>
      </c>
      <c r="B982" s="105" t="s">
        <v>809</v>
      </c>
      <c r="C982" s="103">
        <f>SUM(C983:C991)</f>
        <v>0</v>
      </c>
      <c r="E982" s="87"/>
    </row>
    <row r="983" spans="1:5" s="85" customFormat="1" ht="15" customHeight="1">
      <c r="A983" s="104">
        <v>2150101</v>
      </c>
      <c r="B983" s="105" t="s">
        <v>67</v>
      </c>
      <c r="C983" s="103"/>
      <c r="E983" s="87"/>
    </row>
    <row r="984" spans="1:5" s="85" customFormat="1" ht="15" customHeight="1">
      <c r="A984" s="104">
        <v>2150102</v>
      </c>
      <c r="B984" s="105" t="s">
        <v>68</v>
      </c>
      <c r="C984" s="103"/>
      <c r="E984" s="87"/>
    </row>
    <row r="985" spans="1:5" s="85" customFormat="1" ht="15" customHeight="1">
      <c r="A985" s="104">
        <v>2150103</v>
      </c>
      <c r="B985" s="105" t="s">
        <v>69</v>
      </c>
      <c r="C985" s="103"/>
      <c r="E985" s="87"/>
    </row>
    <row r="986" spans="1:5" s="85" customFormat="1" ht="15" customHeight="1">
      <c r="A986" s="104">
        <v>2150104</v>
      </c>
      <c r="B986" s="105" t="s">
        <v>810</v>
      </c>
      <c r="C986" s="103"/>
      <c r="E986" s="87"/>
    </row>
    <row r="987" spans="1:5" s="85" customFormat="1" ht="15" customHeight="1">
      <c r="A987" s="104">
        <v>2150105</v>
      </c>
      <c r="B987" s="105" t="s">
        <v>811</v>
      </c>
      <c r="C987" s="103"/>
      <c r="E987" s="87"/>
    </row>
    <row r="988" spans="1:5" s="85" customFormat="1" ht="15" customHeight="1">
      <c r="A988" s="104">
        <v>2150106</v>
      </c>
      <c r="B988" s="105" t="s">
        <v>812</v>
      </c>
      <c r="C988" s="103"/>
      <c r="E988" s="87"/>
    </row>
    <row r="989" spans="1:5" s="85" customFormat="1" ht="15" customHeight="1">
      <c r="A989" s="104">
        <v>2150107</v>
      </c>
      <c r="B989" s="105" t="s">
        <v>813</v>
      </c>
      <c r="C989" s="103"/>
      <c r="E989" s="87"/>
    </row>
    <row r="990" spans="1:5" s="85" customFormat="1" ht="15" customHeight="1">
      <c r="A990" s="104">
        <v>2150108</v>
      </c>
      <c r="B990" s="105" t="s">
        <v>814</v>
      </c>
      <c r="C990" s="103"/>
      <c r="E990" s="87"/>
    </row>
    <row r="991" spans="1:5" s="85" customFormat="1" ht="15" customHeight="1">
      <c r="A991" s="104">
        <v>2150199</v>
      </c>
      <c r="B991" s="105" t="s">
        <v>815</v>
      </c>
      <c r="C991" s="103"/>
      <c r="E991" s="87"/>
    </row>
    <row r="992" spans="1:5" s="85" customFormat="1" ht="15" customHeight="1">
      <c r="A992" s="104">
        <v>21502</v>
      </c>
      <c r="B992" s="105" t="s">
        <v>816</v>
      </c>
      <c r="C992" s="103">
        <f>SUM(C993:C1007)</f>
        <v>0</v>
      </c>
      <c r="E992" s="87"/>
    </row>
    <row r="993" spans="1:5" s="85" customFormat="1" ht="15" customHeight="1">
      <c r="A993" s="104">
        <v>2150201</v>
      </c>
      <c r="B993" s="105" t="s">
        <v>67</v>
      </c>
      <c r="C993" s="103"/>
      <c r="E993" s="87"/>
    </row>
    <row r="994" spans="1:5" s="85" customFormat="1" ht="15" customHeight="1">
      <c r="A994" s="104">
        <v>2150202</v>
      </c>
      <c r="B994" s="105" t="s">
        <v>68</v>
      </c>
      <c r="C994" s="103"/>
      <c r="E994" s="87"/>
    </row>
    <row r="995" spans="1:5" s="85" customFormat="1" ht="15" customHeight="1">
      <c r="A995" s="104">
        <v>2150203</v>
      </c>
      <c r="B995" s="105" t="s">
        <v>69</v>
      </c>
      <c r="C995" s="103"/>
      <c r="E995" s="87"/>
    </row>
    <row r="996" spans="1:5" s="85" customFormat="1" ht="15" customHeight="1">
      <c r="A996" s="104">
        <v>2150204</v>
      </c>
      <c r="B996" s="105" t="s">
        <v>817</v>
      </c>
      <c r="C996" s="103"/>
      <c r="E996" s="87"/>
    </row>
    <row r="997" spans="1:5" s="85" customFormat="1" ht="15" customHeight="1">
      <c r="A997" s="104">
        <v>2150205</v>
      </c>
      <c r="B997" s="105" t="s">
        <v>818</v>
      </c>
      <c r="C997" s="103"/>
      <c r="E997" s="87"/>
    </row>
    <row r="998" spans="1:5" s="85" customFormat="1" ht="15" customHeight="1">
      <c r="A998" s="104">
        <v>2150206</v>
      </c>
      <c r="B998" s="105" t="s">
        <v>819</v>
      </c>
      <c r="C998" s="103"/>
      <c r="E998" s="87"/>
    </row>
    <row r="999" spans="1:5" s="85" customFormat="1" ht="15" customHeight="1">
      <c r="A999" s="104">
        <v>2150207</v>
      </c>
      <c r="B999" s="105" t="s">
        <v>820</v>
      </c>
      <c r="C999" s="103"/>
      <c r="E999" s="87"/>
    </row>
    <row r="1000" spans="1:5" s="85" customFormat="1" ht="15" customHeight="1">
      <c r="A1000" s="104">
        <v>2150208</v>
      </c>
      <c r="B1000" s="105" t="s">
        <v>821</v>
      </c>
      <c r="C1000" s="103"/>
      <c r="E1000" s="87"/>
    </row>
    <row r="1001" spans="1:5" s="85" customFormat="1" ht="15" customHeight="1">
      <c r="A1001" s="104">
        <v>2150209</v>
      </c>
      <c r="B1001" s="105" t="s">
        <v>822</v>
      </c>
      <c r="C1001" s="103"/>
      <c r="E1001" s="87"/>
    </row>
    <row r="1002" spans="1:5" s="85" customFormat="1" ht="15" customHeight="1">
      <c r="A1002" s="104">
        <v>2150210</v>
      </c>
      <c r="B1002" s="105" t="s">
        <v>823</v>
      </c>
      <c r="C1002" s="103"/>
      <c r="E1002" s="87"/>
    </row>
    <row r="1003" spans="1:5" s="85" customFormat="1" ht="15" customHeight="1">
      <c r="A1003" s="104">
        <v>2150212</v>
      </c>
      <c r="B1003" s="105" t="s">
        <v>824</v>
      </c>
      <c r="C1003" s="103"/>
      <c r="E1003" s="87"/>
    </row>
    <row r="1004" spans="1:5" s="85" customFormat="1" ht="15" customHeight="1">
      <c r="A1004" s="104">
        <v>2150213</v>
      </c>
      <c r="B1004" s="105" t="s">
        <v>825</v>
      </c>
      <c r="C1004" s="103"/>
      <c r="E1004" s="87"/>
    </row>
    <row r="1005" spans="1:5" s="85" customFormat="1" ht="15" customHeight="1">
      <c r="A1005" s="104">
        <v>2150214</v>
      </c>
      <c r="B1005" s="105" t="s">
        <v>826</v>
      </c>
      <c r="C1005" s="103"/>
      <c r="E1005" s="87"/>
    </row>
    <row r="1006" spans="1:5" s="85" customFormat="1" ht="15" customHeight="1">
      <c r="A1006" s="104">
        <v>2150215</v>
      </c>
      <c r="B1006" s="105" t="s">
        <v>827</v>
      </c>
      <c r="C1006" s="103"/>
      <c r="E1006" s="87"/>
    </row>
    <row r="1007" spans="1:5" s="85" customFormat="1" ht="15" customHeight="1">
      <c r="A1007" s="104">
        <v>2150299</v>
      </c>
      <c r="B1007" s="105" t="s">
        <v>828</v>
      </c>
      <c r="C1007" s="103"/>
      <c r="E1007" s="87"/>
    </row>
    <row r="1008" spans="1:5" s="85" customFormat="1" ht="15" customHeight="1">
      <c r="A1008" s="104">
        <v>21503</v>
      </c>
      <c r="B1008" s="105" t="s">
        <v>829</v>
      </c>
      <c r="C1008" s="103">
        <f>SUM(C1009:C1012)</f>
        <v>0</v>
      </c>
      <c r="E1008" s="87"/>
    </row>
    <row r="1009" spans="1:5" s="85" customFormat="1" ht="15" customHeight="1">
      <c r="A1009" s="104">
        <v>2150301</v>
      </c>
      <c r="B1009" s="105" t="s">
        <v>67</v>
      </c>
      <c r="C1009" s="103"/>
      <c r="E1009" s="87"/>
    </row>
    <row r="1010" spans="1:5" s="85" customFormat="1" ht="15" customHeight="1">
      <c r="A1010" s="104">
        <v>2150302</v>
      </c>
      <c r="B1010" s="105" t="s">
        <v>68</v>
      </c>
      <c r="C1010" s="103"/>
      <c r="E1010" s="87"/>
    </row>
    <row r="1011" spans="1:5" s="85" customFormat="1" ht="15" customHeight="1">
      <c r="A1011" s="104">
        <v>2150303</v>
      </c>
      <c r="B1011" s="105" t="s">
        <v>69</v>
      </c>
      <c r="C1011" s="103"/>
      <c r="E1011" s="87"/>
    </row>
    <row r="1012" spans="1:5" s="85" customFormat="1" ht="15" customHeight="1">
      <c r="A1012" s="104">
        <v>2150399</v>
      </c>
      <c r="B1012" s="105" t="s">
        <v>830</v>
      </c>
      <c r="C1012" s="103"/>
      <c r="E1012" s="87"/>
    </row>
    <row r="1013" spans="1:5" s="85" customFormat="1" ht="15" customHeight="1">
      <c r="A1013" s="104">
        <v>21505</v>
      </c>
      <c r="B1013" s="105" t="s">
        <v>831</v>
      </c>
      <c r="C1013" s="103">
        <f>SUM(C1014:C1023)</f>
        <v>0</v>
      </c>
      <c r="E1013" s="87"/>
    </row>
    <row r="1014" spans="1:5" s="85" customFormat="1" ht="15" customHeight="1">
      <c r="A1014" s="104">
        <v>2150501</v>
      </c>
      <c r="B1014" s="105" t="s">
        <v>67</v>
      </c>
      <c r="C1014" s="103"/>
      <c r="E1014" s="87"/>
    </row>
    <row r="1015" spans="1:5" s="85" customFormat="1" ht="15" customHeight="1">
      <c r="A1015" s="104">
        <v>2150502</v>
      </c>
      <c r="B1015" s="105" t="s">
        <v>68</v>
      </c>
      <c r="C1015" s="103"/>
      <c r="E1015" s="87"/>
    </row>
    <row r="1016" spans="1:5" s="85" customFormat="1" ht="15" customHeight="1">
      <c r="A1016" s="104">
        <v>2150503</v>
      </c>
      <c r="B1016" s="105" t="s">
        <v>69</v>
      </c>
      <c r="C1016" s="103"/>
      <c r="E1016" s="87"/>
    </row>
    <row r="1017" spans="1:5" s="85" customFormat="1" ht="15" customHeight="1">
      <c r="A1017" s="104">
        <v>2150505</v>
      </c>
      <c r="B1017" s="105" t="s">
        <v>832</v>
      </c>
      <c r="C1017" s="103"/>
      <c r="E1017" s="87"/>
    </row>
    <row r="1018" spans="1:5" s="85" customFormat="1" ht="15" customHeight="1">
      <c r="A1018" s="104">
        <v>2150507</v>
      </c>
      <c r="B1018" s="105" t="s">
        <v>833</v>
      </c>
      <c r="C1018" s="103"/>
      <c r="E1018" s="87"/>
    </row>
    <row r="1019" spans="1:5" s="85" customFormat="1" ht="15" customHeight="1">
      <c r="A1019" s="104">
        <v>2150508</v>
      </c>
      <c r="B1019" s="105" t="s">
        <v>834</v>
      </c>
      <c r="C1019" s="103"/>
      <c r="E1019" s="87"/>
    </row>
    <row r="1020" spans="1:5" s="85" customFormat="1" ht="15" customHeight="1">
      <c r="A1020" s="104">
        <v>2150516</v>
      </c>
      <c r="B1020" s="105" t="s">
        <v>835</v>
      </c>
      <c r="C1020" s="103"/>
      <c r="E1020" s="87"/>
    </row>
    <row r="1021" spans="1:5" s="85" customFormat="1" ht="15" customHeight="1">
      <c r="A1021" s="104">
        <v>2150517</v>
      </c>
      <c r="B1021" s="105" t="s">
        <v>836</v>
      </c>
      <c r="C1021" s="103"/>
      <c r="E1021" s="87"/>
    </row>
    <row r="1022" spans="1:5" s="85" customFormat="1" ht="15" customHeight="1">
      <c r="A1022" s="104">
        <v>2150550</v>
      </c>
      <c r="B1022" s="105" t="s">
        <v>76</v>
      </c>
      <c r="C1022" s="103"/>
      <c r="E1022" s="87"/>
    </row>
    <row r="1023" spans="1:5" s="85" customFormat="1" ht="15" customHeight="1">
      <c r="A1023" s="104">
        <v>2150599</v>
      </c>
      <c r="B1023" s="105" t="s">
        <v>837</v>
      </c>
      <c r="C1023" s="103"/>
      <c r="E1023" s="87"/>
    </row>
    <row r="1024" spans="1:5" s="85" customFormat="1" ht="15" customHeight="1">
      <c r="A1024" s="104">
        <v>21507</v>
      </c>
      <c r="B1024" s="105" t="s">
        <v>838</v>
      </c>
      <c r="C1024" s="103">
        <f>SUM(C1025:C1030)</f>
        <v>0</v>
      </c>
      <c r="E1024" s="87"/>
    </row>
    <row r="1025" spans="1:5" s="85" customFormat="1" ht="15" customHeight="1">
      <c r="A1025" s="104">
        <v>2150701</v>
      </c>
      <c r="B1025" s="105" t="s">
        <v>67</v>
      </c>
      <c r="C1025" s="103"/>
      <c r="E1025" s="87"/>
    </row>
    <row r="1026" spans="1:5" s="85" customFormat="1" ht="15" customHeight="1">
      <c r="A1026" s="104">
        <v>2150702</v>
      </c>
      <c r="B1026" s="105" t="s">
        <v>68</v>
      </c>
      <c r="C1026" s="103"/>
      <c r="E1026" s="87"/>
    </row>
    <row r="1027" spans="1:5" s="85" customFormat="1" ht="15" customHeight="1">
      <c r="A1027" s="104">
        <v>2150703</v>
      </c>
      <c r="B1027" s="105" t="s">
        <v>69</v>
      </c>
      <c r="C1027" s="103"/>
      <c r="E1027" s="87"/>
    </row>
    <row r="1028" spans="1:5" s="85" customFormat="1" ht="15" customHeight="1">
      <c r="A1028" s="104">
        <v>2150704</v>
      </c>
      <c r="B1028" s="105" t="s">
        <v>839</v>
      </c>
      <c r="C1028" s="103"/>
      <c r="E1028" s="87"/>
    </row>
    <row r="1029" spans="1:5" s="85" customFormat="1" ht="15" customHeight="1">
      <c r="A1029" s="104">
        <v>2150705</v>
      </c>
      <c r="B1029" s="105" t="s">
        <v>840</v>
      </c>
      <c r="C1029" s="103"/>
      <c r="E1029" s="87"/>
    </row>
    <row r="1030" spans="1:5" s="85" customFormat="1" ht="15" customHeight="1">
      <c r="A1030" s="104">
        <v>2150799</v>
      </c>
      <c r="B1030" s="105" t="s">
        <v>841</v>
      </c>
      <c r="C1030" s="103"/>
      <c r="E1030" s="87"/>
    </row>
    <row r="1031" spans="1:5" s="85" customFormat="1" ht="15" customHeight="1">
      <c r="A1031" s="104">
        <v>21508</v>
      </c>
      <c r="B1031" s="105" t="s">
        <v>842</v>
      </c>
      <c r="C1031" s="103">
        <f>SUM(C1032:C1038)</f>
        <v>0</v>
      </c>
      <c r="E1031" s="87"/>
    </row>
    <row r="1032" spans="1:5" s="85" customFormat="1" ht="15" customHeight="1">
      <c r="A1032" s="104">
        <v>2150801</v>
      </c>
      <c r="B1032" s="105" t="s">
        <v>67</v>
      </c>
      <c r="C1032" s="103"/>
      <c r="E1032" s="87"/>
    </row>
    <row r="1033" spans="1:5" s="85" customFormat="1" ht="15" customHeight="1">
      <c r="A1033" s="104">
        <v>2150802</v>
      </c>
      <c r="B1033" s="105" t="s">
        <v>68</v>
      </c>
      <c r="C1033" s="103"/>
      <c r="E1033" s="87"/>
    </row>
    <row r="1034" spans="1:5" s="85" customFormat="1" ht="15" customHeight="1">
      <c r="A1034" s="104">
        <v>2150803</v>
      </c>
      <c r="B1034" s="105" t="s">
        <v>69</v>
      </c>
      <c r="C1034" s="103"/>
      <c r="E1034" s="87"/>
    </row>
    <row r="1035" spans="1:5" s="85" customFormat="1" ht="15" customHeight="1">
      <c r="A1035" s="104">
        <v>2150804</v>
      </c>
      <c r="B1035" s="105" t="s">
        <v>843</v>
      </c>
      <c r="C1035" s="103"/>
      <c r="E1035" s="87"/>
    </row>
    <row r="1036" spans="1:5" s="85" customFormat="1" ht="15" customHeight="1">
      <c r="A1036" s="104">
        <v>2150805</v>
      </c>
      <c r="B1036" s="105" t="s">
        <v>844</v>
      </c>
      <c r="C1036" s="103"/>
      <c r="E1036" s="87"/>
    </row>
    <row r="1037" spans="1:5" s="85" customFormat="1" ht="15" customHeight="1">
      <c r="A1037" s="104">
        <v>2150806</v>
      </c>
      <c r="B1037" s="105" t="s">
        <v>845</v>
      </c>
      <c r="C1037" s="103"/>
      <c r="E1037" s="87"/>
    </row>
    <row r="1038" spans="1:5" s="85" customFormat="1" ht="15" customHeight="1">
      <c r="A1038" s="104">
        <v>2150899</v>
      </c>
      <c r="B1038" s="105" t="s">
        <v>846</v>
      </c>
      <c r="C1038" s="103"/>
      <c r="E1038" s="87"/>
    </row>
    <row r="1039" spans="1:5" s="85" customFormat="1" ht="15" customHeight="1">
      <c r="A1039" s="104">
        <v>21599</v>
      </c>
      <c r="B1039" s="105" t="s">
        <v>847</v>
      </c>
      <c r="C1039" s="103">
        <f>SUM(C1040:C1044)</f>
        <v>0</v>
      </c>
      <c r="E1039" s="87"/>
    </row>
    <row r="1040" spans="1:5" s="85" customFormat="1" ht="15" customHeight="1">
      <c r="A1040" s="104">
        <v>2159901</v>
      </c>
      <c r="B1040" s="105" t="s">
        <v>848</v>
      </c>
      <c r="C1040" s="103"/>
      <c r="E1040" s="87"/>
    </row>
    <row r="1041" spans="1:5" s="85" customFormat="1" ht="15" customHeight="1">
      <c r="A1041" s="104">
        <v>2159904</v>
      </c>
      <c r="B1041" s="105" t="s">
        <v>849</v>
      </c>
      <c r="C1041" s="103"/>
      <c r="E1041" s="87"/>
    </row>
    <row r="1042" spans="1:5" s="85" customFormat="1" ht="15" customHeight="1">
      <c r="A1042" s="104">
        <v>2159905</v>
      </c>
      <c r="B1042" s="105" t="s">
        <v>850</v>
      </c>
      <c r="C1042" s="103"/>
      <c r="E1042" s="87"/>
    </row>
    <row r="1043" spans="1:5" s="85" customFormat="1" ht="15" customHeight="1">
      <c r="A1043" s="104">
        <v>2159906</v>
      </c>
      <c r="B1043" s="105" t="s">
        <v>851</v>
      </c>
      <c r="C1043" s="103"/>
      <c r="E1043" s="87"/>
    </row>
    <row r="1044" spans="1:5" s="85" customFormat="1" ht="15" customHeight="1">
      <c r="A1044" s="104">
        <v>2159999</v>
      </c>
      <c r="B1044" s="105" t="s">
        <v>852</v>
      </c>
      <c r="C1044" s="103"/>
      <c r="E1044" s="87"/>
    </row>
    <row r="1045" spans="1:5" s="85" customFormat="1" ht="15" customHeight="1">
      <c r="A1045" s="104">
        <v>216</v>
      </c>
      <c r="B1045" s="105" t="s">
        <v>853</v>
      </c>
      <c r="C1045" s="103">
        <f>SUM(C1046,C1056,C1062)</f>
        <v>0</v>
      </c>
      <c r="E1045" s="88">
        <f>D1045-C1045</f>
        <v>0</v>
      </c>
    </row>
    <row r="1046" spans="1:5" s="85" customFormat="1" ht="15" customHeight="1">
      <c r="A1046" s="104">
        <v>21602</v>
      </c>
      <c r="B1046" s="105" t="s">
        <v>854</v>
      </c>
      <c r="C1046" s="103">
        <f>SUM(C1047:C1055)</f>
        <v>0</v>
      </c>
      <c r="E1046" s="87"/>
    </row>
    <row r="1047" spans="1:5" s="85" customFormat="1" ht="15" customHeight="1">
      <c r="A1047" s="104">
        <v>2160201</v>
      </c>
      <c r="B1047" s="105" t="s">
        <v>67</v>
      </c>
      <c r="C1047" s="103"/>
      <c r="E1047" s="87"/>
    </row>
    <row r="1048" spans="1:5" s="85" customFormat="1" ht="15" customHeight="1">
      <c r="A1048" s="104">
        <v>2160202</v>
      </c>
      <c r="B1048" s="105" t="s">
        <v>68</v>
      </c>
      <c r="C1048" s="103"/>
      <c r="E1048" s="87"/>
    </row>
    <row r="1049" spans="1:5" s="85" customFormat="1" ht="15" customHeight="1">
      <c r="A1049" s="104">
        <v>2160203</v>
      </c>
      <c r="B1049" s="105" t="s">
        <v>69</v>
      </c>
      <c r="C1049" s="103"/>
      <c r="E1049" s="87"/>
    </row>
    <row r="1050" spans="1:5" s="85" customFormat="1" ht="15" customHeight="1">
      <c r="A1050" s="104">
        <v>2160216</v>
      </c>
      <c r="B1050" s="105" t="s">
        <v>855</v>
      </c>
      <c r="C1050" s="103"/>
      <c r="E1050" s="87"/>
    </row>
    <row r="1051" spans="1:5" s="85" customFormat="1" ht="15" customHeight="1">
      <c r="A1051" s="104">
        <v>2160217</v>
      </c>
      <c r="B1051" s="105" t="s">
        <v>856</v>
      </c>
      <c r="C1051" s="103"/>
      <c r="E1051" s="87"/>
    </row>
    <row r="1052" spans="1:5" s="85" customFormat="1" ht="15" customHeight="1">
      <c r="A1052" s="104">
        <v>2160218</v>
      </c>
      <c r="B1052" s="105" t="s">
        <v>857</v>
      </c>
      <c r="C1052" s="103"/>
      <c r="E1052" s="87"/>
    </row>
    <row r="1053" spans="1:5" s="85" customFormat="1" ht="15" customHeight="1">
      <c r="A1053" s="104">
        <v>2160219</v>
      </c>
      <c r="B1053" s="105" t="s">
        <v>858</v>
      </c>
      <c r="C1053" s="103"/>
      <c r="E1053" s="87"/>
    </row>
    <row r="1054" spans="1:5" s="85" customFormat="1" ht="15" customHeight="1">
      <c r="A1054" s="104">
        <v>2160250</v>
      </c>
      <c r="B1054" s="105" t="s">
        <v>76</v>
      </c>
      <c r="C1054" s="103"/>
      <c r="E1054" s="87"/>
    </row>
    <row r="1055" spans="1:5" s="85" customFormat="1" ht="15" customHeight="1">
      <c r="A1055" s="104">
        <v>2160299</v>
      </c>
      <c r="B1055" s="105" t="s">
        <v>859</v>
      </c>
      <c r="C1055" s="103"/>
      <c r="E1055" s="87"/>
    </row>
    <row r="1056" spans="1:5" s="85" customFormat="1" ht="15" customHeight="1">
      <c r="A1056" s="104">
        <v>21606</v>
      </c>
      <c r="B1056" s="105" t="s">
        <v>860</v>
      </c>
      <c r="C1056" s="103">
        <f>SUM(C1057:C1061)</f>
        <v>0</v>
      </c>
      <c r="E1056" s="87"/>
    </row>
    <row r="1057" spans="1:5" s="85" customFormat="1" ht="15" customHeight="1">
      <c r="A1057" s="104">
        <v>2160601</v>
      </c>
      <c r="B1057" s="105" t="s">
        <v>67</v>
      </c>
      <c r="C1057" s="103"/>
      <c r="E1057" s="87"/>
    </row>
    <row r="1058" spans="1:5" s="85" customFormat="1" ht="15" customHeight="1">
      <c r="A1058" s="104">
        <v>2160602</v>
      </c>
      <c r="B1058" s="105" t="s">
        <v>68</v>
      </c>
      <c r="C1058" s="103"/>
      <c r="E1058" s="87"/>
    </row>
    <row r="1059" spans="1:5" s="85" customFormat="1" ht="15" customHeight="1">
      <c r="A1059" s="104">
        <v>2160603</v>
      </c>
      <c r="B1059" s="105" t="s">
        <v>69</v>
      </c>
      <c r="C1059" s="103"/>
      <c r="E1059" s="87"/>
    </row>
    <row r="1060" spans="1:5" s="85" customFormat="1" ht="15" customHeight="1">
      <c r="A1060" s="104">
        <v>2160607</v>
      </c>
      <c r="B1060" s="105" t="s">
        <v>861</v>
      </c>
      <c r="C1060" s="103"/>
      <c r="E1060" s="87"/>
    </row>
    <row r="1061" spans="1:5" s="85" customFormat="1" ht="15" customHeight="1">
      <c r="A1061" s="104">
        <v>2160699</v>
      </c>
      <c r="B1061" s="105" t="s">
        <v>862</v>
      </c>
      <c r="C1061" s="103"/>
      <c r="E1061" s="87"/>
    </row>
    <row r="1062" spans="1:5" s="85" customFormat="1" ht="15" customHeight="1">
      <c r="A1062" s="104">
        <v>21699</v>
      </c>
      <c r="B1062" s="105" t="s">
        <v>863</v>
      </c>
      <c r="C1062" s="103">
        <f>SUM(C1063:C1064)</f>
        <v>0</v>
      </c>
      <c r="E1062" s="87"/>
    </row>
    <row r="1063" spans="1:5" s="85" customFormat="1" ht="15" customHeight="1">
      <c r="A1063" s="104">
        <v>2169901</v>
      </c>
      <c r="B1063" s="105" t="s">
        <v>864</v>
      </c>
      <c r="C1063" s="103"/>
      <c r="E1063" s="87"/>
    </row>
    <row r="1064" spans="1:5" s="85" customFormat="1" ht="15" customHeight="1">
      <c r="A1064" s="104">
        <v>2169999</v>
      </c>
      <c r="B1064" s="105" t="s">
        <v>865</v>
      </c>
      <c r="C1064" s="103"/>
      <c r="E1064" s="87"/>
    </row>
    <row r="1065" spans="1:5" s="85" customFormat="1" ht="15" customHeight="1">
      <c r="A1065" s="104">
        <v>217</v>
      </c>
      <c r="B1065" s="105" t="s">
        <v>866</v>
      </c>
      <c r="C1065" s="103">
        <f>SUM(C1066,C1073,C1083,C1089,C1092)</f>
        <v>0</v>
      </c>
      <c r="E1065" s="88">
        <f>D1065-C1065</f>
        <v>0</v>
      </c>
    </row>
    <row r="1066" spans="1:5" s="85" customFormat="1" ht="15" customHeight="1">
      <c r="A1066" s="104">
        <v>21701</v>
      </c>
      <c r="B1066" s="105" t="s">
        <v>867</v>
      </c>
      <c r="C1066" s="103">
        <f>SUM(C1067:C1072)</f>
        <v>0</v>
      </c>
      <c r="E1066" s="87"/>
    </row>
    <row r="1067" spans="1:5" s="85" customFormat="1" ht="15" customHeight="1">
      <c r="A1067" s="104">
        <v>2170101</v>
      </c>
      <c r="B1067" s="105" t="s">
        <v>67</v>
      </c>
      <c r="C1067" s="103"/>
      <c r="E1067" s="87"/>
    </row>
    <row r="1068" spans="1:5" s="85" customFormat="1" ht="15" customHeight="1">
      <c r="A1068" s="104">
        <v>2170102</v>
      </c>
      <c r="B1068" s="105" t="s">
        <v>68</v>
      </c>
      <c r="C1068" s="103"/>
      <c r="E1068" s="87"/>
    </row>
    <row r="1069" spans="1:5" s="85" customFormat="1" ht="15" customHeight="1">
      <c r="A1069" s="104">
        <v>2170103</v>
      </c>
      <c r="B1069" s="105" t="s">
        <v>69</v>
      </c>
      <c r="C1069" s="103"/>
      <c r="E1069" s="87"/>
    </row>
    <row r="1070" spans="1:5" s="85" customFormat="1" ht="15" customHeight="1">
      <c r="A1070" s="104">
        <v>2170104</v>
      </c>
      <c r="B1070" s="105" t="s">
        <v>868</v>
      </c>
      <c r="C1070" s="103"/>
      <c r="E1070" s="87"/>
    </row>
    <row r="1071" spans="1:5" s="85" customFormat="1" ht="15" customHeight="1">
      <c r="A1071" s="104">
        <v>2170150</v>
      </c>
      <c r="B1071" s="105" t="s">
        <v>76</v>
      </c>
      <c r="C1071" s="103"/>
      <c r="E1071" s="87"/>
    </row>
    <row r="1072" spans="1:5" s="85" customFormat="1" ht="15" customHeight="1">
      <c r="A1072" s="104">
        <v>2170199</v>
      </c>
      <c r="B1072" s="105" t="s">
        <v>869</v>
      </c>
      <c r="C1072" s="103"/>
      <c r="E1072" s="87"/>
    </row>
    <row r="1073" spans="1:5" s="85" customFormat="1" ht="15" customHeight="1">
      <c r="A1073" s="104">
        <v>21702</v>
      </c>
      <c r="B1073" s="105" t="s">
        <v>870</v>
      </c>
      <c r="C1073" s="103">
        <f>SUM(C1074:C1082)</f>
        <v>0</v>
      </c>
      <c r="E1073" s="87"/>
    </row>
    <row r="1074" spans="1:5" s="85" customFormat="1" ht="15" customHeight="1">
      <c r="A1074" s="104">
        <v>2170201</v>
      </c>
      <c r="B1074" s="105" t="s">
        <v>871</v>
      </c>
      <c r="C1074" s="103"/>
      <c r="E1074" s="87"/>
    </row>
    <row r="1075" spans="1:5" s="85" customFormat="1" ht="15" customHeight="1">
      <c r="A1075" s="104">
        <v>2170202</v>
      </c>
      <c r="B1075" s="105" t="s">
        <v>872</v>
      </c>
      <c r="C1075" s="103"/>
      <c r="E1075" s="87"/>
    </row>
    <row r="1076" spans="1:5" s="85" customFormat="1" ht="15" customHeight="1">
      <c r="A1076" s="104">
        <v>2170203</v>
      </c>
      <c r="B1076" s="105" t="s">
        <v>873</v>
      </c>
      <c r="C1076" s="103"/>
      <c r="E1076" s="87"/>
    </row>
    <row r="1077" spans="1:5" s="85" customFormat="1" ht="15" customHeight="1">
      <c r="A1077" s="104">
        <v>2170204</v>
      </c>
      <c r="B1077" s="105" t="s">
        <v>874</v>
      </c>
      <c r="C1077" s="103"/>
      <c r="E1077" s="87"/>
    </row>
    <row r="1078" spans="1:5" s="85" customFormat="1" ht="15" customHeight="1">
      <c r="A1078" s="104">
        <v>2170205</v>
      </c>
      <c r="B1078" s="105" t="s">
        <v>875</v>
      </c>
      <c r="C1078" s="103"/>
      <c r="E1078" s="87"/>
    </row>
    <row r="1079" spans="1:5" s="85" customFormat="1" ht="15" customHeight="1">
      <c r="A1079" s="104">
        <v>2170206</v>
      </c>
      <c r="B1079" s="105" t="s">
        <v>876</v>
      </c>
      <c r="C1079" s="103"/>
      <c r="E1079" s="87"/>
    </row>
    <row r="1080" spans="1:5" s="85" customFormat="1" ht="15" customHeight="1">
      <c r="A1080" s="104">
        <v>2170207</v>
      </c>
      <c r="B1080" s="105" t="s">
        <v>877</v>
      </c>
      <c r="C1080" s="103"/>
      <c r="E1080" s="87"/>
    </row>
    <row r="1081" spans="1:5" s="85" customFormat="1" ht="15" customHeight="1">
      <c r="A1081" s="104">
        <v>2170208</v>
      </c>
      <c r="B1081" s="105" t="s">
        <v>878</v>
      </c>
      <c r="C1081" s="103"/>
      <c r="E1081" s="87"/>
    </row>
    <row r="1082" spans="1:5" s="85" customFormat="1" ht="15" customHeight="1">
      <c r="A1082" s="104">
        <v>2170299</v>
      </c>
      <c r="B1082" s="105" t="s">
        <v>879</v>
      </c>
      <c r="C1082" s="103"/>
      <c r="E1082" s="87"/>
    </row>
    <row r="1083" spans="1:5" s="85" customFormat="1" ht="15" customHeight="1">
      <c r="A1083" s="104">
        <v>21703</v>
      </c>
      <c r="B1083" s="105" t="s">
        <v>880</v>
      </c>
      <c r="C1083" s="103">
        <f>SUM(C1084:C1088)</f>
        <v>0</v>
      </c>
      <c r="E1083" s="87"/>
    </row>
    <row r="1084" spans="1:5" s="85" customFormat="1" ht="15" customHeight="1">
      <c r="A1084" s="104">
        <v>2170301</v>
      </c>
      <c r="B1084" s="105" t="s">
        <v>881</v>
      </c>
      <c r="C1084" s="103"/>
      <c r="E1084" s="87"/>
    </row>
    <row r="1085" spans="1:5" s="85" customFormat="1" ht="15" customHeight="1">
      <c r="A1085" s="104">
        <v>2170302</v>
      </c>
      <c r="B1085" s="105" t="s">
        <v>882</v>
      </c>
      <c r="C1085" s="103"/>
      <c r="E1085" s="87"/>
    </row>
    <row r="1086" spans="1:5" s="85" customFormat="1" ht="15" customHeight="1">
      <c r="A1086" s="104">
        <v>2170303</v>
      </c>
      <c r="B1086" s="105" t="s">
        <v>883</v>
      </c>
      <c r="C1086" s="103"/>
      <c r="E1086" s="87"/>
    </row>
    <row r="1087" spans="1:5" s="85" customFormat="1" ht="15" customHeight="1">
      <c r="A1087" s="104">
        <v>2170304</v>
      </c>
      <c r="B1087" s="105" t="s">
        <v>884</v>
      </c>
      <c r="C1087" s="103"/>
      <c r="E1087" s="87"/>
    </row>
    <row r="1088" spans="1:5" s="85" customFormat="1" ht="15" customHeight="1">
      <c r="A1088" s="104">
        <v>2170399</v>
      </c>
      <c r="B1088" s="105" t="s">
        <v>885</v>
      </c>
      <c r="C1088" s="103"/>
      <c r="E1088" s="87"/>
    </row>
    <row r="1089" spans="1:5" s="85" customFormat="1" ht="15" customHeight="1">
      <c r="A1089" s="104">
        <v>21704</v>
      </c>
      <c r="B1089" s="105" t="s">
        <v>886</v>
      </c>
      <c r="C1089" s="103">
        <f>SUM(C1090:C1091)</f>
        <v>0</v>
      </c>
      <c r="E1089" s="87"/>
    </row>
    <row r="1090" spans="1:5" s="85" customFormat="1" ht="15" customHeight="1">
      <c r="A1090" s="104">
        <v>2170401</v>
      </c>
      <c r="B1090" s="105" t="s">
        <v>887</v>
      </c>
      <c r="C1090" s="103"/>
      <c r="E1090" s="87"/>
    </row>
    <row r="1091" spans="1:5" s="85" customFormat="1" ht="15" customHeight="1">
      <c r="A1091" s="104">
        <v>2170499</v>
      </c>
      <c r="B1091" s="105" t="s">
        <v>888</v>
      </c>
      <c r="C1091" s="103"/>
      <c r="E1091" s="87"/>
    </row>
    <row r="1092" spans="1:5" s="85" customFormat="1" ht="15" customHeight="1">
      <c r="A1092" s="104">
        <v>21799</v>
      </c>
      <c r="B1092" s="105" t="s">
        <v>889</v>
      </c>
      <c r="C1092" s="103">
        <f>SUM(C1093:C1094)</f>
        <v>0</v>
      </c>
      <c r="E1092" s="87"/>
    </row>
    <row r="1093" spans="1:5" s="85" customFormat="1" ht="15" customHeight="1">
      <c r="A1093" s="104">
        <v>2179902</v>
      </c>
      <c r="B1093" s="105" t="s">
        <v>890</v>
      </c>
      <c r="C1093" s="103"/>
      <c r="E1093" s="87"/>
    </row>
    <row r="1094" spans="1:5" s="85" customFormat="1" ht="15" customHeight="1">
      <c r="A1094" s="104">
        <v>2179999</v>
      </c>
      <c r="B1094" s="105" t="s">
        <v>891</v>
      </c>
      <c r="C1094" s="103"/>
      <c r="E1094" s="87"/>
    </row>
    <row r="1095" spans="1:5" s="85" customFormat="1" ht="15" customHeight="1">
      <c r="A1095" s="104">
        <v>219</v>
      </c>
      <c r="B1095" s="105" t="s">
        <v>892</v>
      </c>
      <c r="C1095" s="103">
        <f>SUM(C1096:C1104)</f>
        <v>0</v>
      </c>
      <c r="E1095" s="88">
        <f>D1095-C1095</f>
        <v>0</v>
      </c>
    </row>
    <row r="1096" spans="1:5" s="85" customFormat="1" ht="15" customHeight="1">
      <c r="A1096" s="104">
        <v>21901</v>
      </c>
      <c r="B1096" s="105" t="s">
        <v>893</v>
      </c>
      <c r="C1096" s="103"/>
      <c r="E1096" s="87"/>
    </row>
    <row r="1097" spans="1:5" s="85" customFormat="1" ht="15" customHeight="1">
      <c r="A1097" s="104">
        <v>21902</v>
      </c>
      <c r="B1097" s="105" t="s">
        <v>894</v>
      </c>
      <c r="C1097" s="103"/>
      <c r="E1097" s="87"/>
    </row>
    <row r="1098" spans="1:5" s="85" customFormat="1" ht="15" customHeight="1">
      <c r="A1098" s="104">
        <v>21903</v>
      </c>
      <c r="B1098" s="105" t="s">
        <v>895</v>
      </c>
      <c r="C1098" s="103"/>
      <c r="E1098" s="87"/>
    </row>
    <row r="1099" spans="1:5" s="85" customFormat="1" ht="15" customHeight="1">
      <c r="A1099" s="104">
        <v>21904</v>
      </c>
      <c r="B1099" s="105" t="s">
        <v>896</v>
      </c>
      <c r="C1099" s="103"/>
      <c r="E1099" s="87"/>
    </row>
    <row r="1100" spans="1:5" s="85" customFormat="1" ht="15" customHeight="1">
      <c r="A1100" s="104">
        <v>21905</v>
      </c>
      <c r="B1100" s="105" t="s">
        <v>897</v>
      </c>
      <c r="C1100" s="103"/>
      <c r="E1100" s="87"/>
    </row>
    <row r="1101" spans="1:5" s="85" customFormat="1" ht="15" customHeight="1">
      <c r="A1101" s="104">
        <v>21906</v>
      </c>
      <c r="B1101" s="105" t="s">
        <v>673</v>
      </c>
      <c r="C1101" s="103"/>
      <c r="E1101" s="87"/>
    </row>
    <row r="1102" spans="1:5" s="85" customFormat="1" ht="15" customHeight="1">
      <c r="A1102" s="104">
        <v>21907</v>
      </c>
      <c r="B1102" s="105" t="s">
        <v>898</v>
      </c>
      <c r="C1102" s="103"/>
      <c r="E1102" s="87"/>
    </row>
    <row r="1103" spans="1:5" s="85" customFormat="1" ht="15" customHeight="1">
      <c r="A1103" s="104">
        <v>21908</v>
      </c>
      <c r="B1103" s="105" t="s">
        <v>899</v>
      </c>
      <c r="C1103" s="103"/>
      <c r="E1103" s="87"/>
    </row>
    <row r="1104" spans="1:5" s="85" customFormat="1" ht="15" customHeight="1">
      <c r="A1104" s="104">
        <v>21999</v>
      </c>
      <c r="B1104" s="105" t="s">
        <v>900</v>
      </c>
      <c r="C1104" s="103"/>
      <c r="E1104" s="87"/>
    </row>
    <row r="1105" spans="1:5" s="85" customFormat="1" ht="15" customHeight="1">
      <c r="A1105" s="104">
        <v>220</v>
      </c>
      <c r="B1105" s="105" t="s">
        <v>901</v>
      </c>
      <c r="C1105" s="103">
        <f>SUM(C1106,C1133,C1148)</f>
        <v>6000</v>
      </c>
      <c r="D1105" s="85">
        <v>6000</v>
      </c>
      <c r="E1105" s="88">
        <f>D1105-C1105</f>
        <v>0</v>
      </c>
    </row>
    <row r="1106" spans="1:5" s="85" customFormat="1" ht="15" customHeight="1">
      <c r="A1106" s="104">
        <v>22001</v>
      </c>
      <c r="B1106" s="105" t="s">
        <v>902</v>
      </c>
      <c r="C1106" s="103">
        <f>SUM(C1107:C1132)</f>
        <v>6000</v>
      </c>
      <c r="E1106" s="87"/>
    </row>
    <row r="1107" spans="1:5" s="85" customFormat="1" ht="15" customHeight="1">
      <c r="A1107" s="104">
        <v>2200101</v>
      </c>
      <c r="B1107" s="105" t="s">
        <v>67</v>
      </c>
      <c r="C1107" s="103"/>
      <c r="E1107" s="87"/>
    </row>
    <row r="1108" spans="1:5" s="85" customFormat="1" ht="15" customHeight="1">
      <c r="A1108" s="104">
        <v>2200102</v>
      </c>
      <c r="B1108" s="105" t="s">
        <v>68</v>
      </c>
      <c r="C1108" s="103"/>
      <c r="E1108" s="87"/>
    </row>
    <row r="1109" spans="1:5" s="85" customFormat="1" ht="15" customHeight="1">
      <c r="A1109" s="104">
        <v>2200103</v>
      </c>
      <c r="B1109" s="105" t="s">
        <v>69</v>
      </c>
      <c r="C1109" s="103"/>
      <c r="E1109" s="87"/>
    </row>
    <row r="1110" spans="1:5" s="85" customFormat="1" ht="15" customHeight="1">
      <c r="A1110" s="104">
        <v>2200104</v>
      </c>
      <c r="B1110" s="105" t="s">
        <v>903</v>
      </c>
      <c r="C1110" s="103"/>
      <c r="E1110" s="87"/>
    </row>
    <row r="1111" spans="1:5" s="85" customFormat="1" ht="15" customHeight="1">
      <c r="A1111" s="104">
        <v>2200106</v>
      </c>
      <c r="B1111" s="105" t="s">
        <v>904</v>
      </c>
      <c r="C1111" s="103"/>
      <c r="E1111" s="87"/>
    </row>
    <row r="1112" spans="1:5" s="85" customFormat="1" ht="15" customHeight="1">
      <c r="A1112" s="104">
        <v>2200107</v>
      </c>
      <c r="B1112" s="105" t="s">
        <v>905</v>
      </c>
      <c r="C1112" s="103"/>
      <c r="E1112" s="87"/>
    </row>
    <row r="1113" spans="1:5" s="85" customFormat="1" ht="15" customHeight="1">
      <c r="A1113" s="104">
        <v>2200108</v>
      </c>
      <c r="B1113" s="105" t="s">
        <v>906</v>
      </c>
      <c r="C1113" s="103"/>
      <c r="E1113" s="87"/>
    </row>
    <row r="1114" spans="1:5" s="85" customFormat="1" ht="15" customHeight="1">
      <c r="A1114" s="104">
        <v>2200109</v>
      </c>
      <c r="B1114" s="105" t="s">
        <v>907</v>
      </c>
      <c r="C1114" s="103"/>
      <c r="E1114" s="87"/>
    </row>
    <row r="1115" spans="1:5" s="85" customFormat="1" ht="15" customHeight="1">
      <c r="A1115" s="104">
        <v>2200112</v>
      </c>
      <c r="B1115" s="105" t="s">
        <v>908</v>
      </c>
      <c r="C1115" s="103">
        <v>6000</v>
      </c>
      <c r="E1115" s="87"/>
    </row>
    <row r="1116" spans="1:5" s="85" customFormat="1" ht="15" customHeight="1">
      <c r="A1116" s="104">
        <v>2200113</v>
      </c>
      <c r="B1116" s="105" t="s">
        <v>909</v>
      </c>
      <c r="C1116" s="103"/>
      <c r="E1116" s="87"/>
    </row>
    <row r="1117" spans="1:5" s="85" customFormat="1" ht="15" customHeight="1">
      <c r="A1117" s="104">
        <v>2200114</v>
      </c>
      <c r="B1117" s="105" t="s">
        <v>910</v>
      </c>
      <c r="C1117" s="103"/>
      <c r="E1117" s="87"/>
    </row>
    <row r="1118" spans="1:5" s="85" customFormat="1" ht="15" customHeight="1">
      <c r="A1118" s="104">
        <v>2200115</v>
      </c>
      <c r="B1118" s="105" t="s">
        <v>911</v>
      </c>
      <c r="C1118" s="103"/>
      <c r="E1118" s="87"/>
    </row>
    <row r="1119" spans="1:5" s="85" customFormat="1" ht="15" customHeight="1">
      <c r="A1119" s="104">
        <v>2200116</v>
      </c>
      <c r="B1119" s="105" t="s">
        <v>912</v>
      </c>
      <c r="C1119" s="103"/>
      <c r="E1119" s="87"/>
    </row>
    <row r="1120" spans="1:5" s="85" customFormat="1" ht="15" customHeight="1">
      <c r="A1120" s="104">
        <v>2200119</v>
      </c>
      <c r="B1120" s="105" t="s">
        <v>913</v>
      </c>
      <c r="C1120" s="103"/>
      <c r="E1120" s="87"/>
    </row>
    <row r="1121" spans="1:5" s="85" customFormat="1" ht="15" customHeight="1">
      <c r="A1121" s="104">
        <v>2200120</v>
      </c>
      <c r="B1121" s="105" t="s">
        <v>914</v>
      </c>
      <c r="C1121" s="103"/>
      <c r="E1121" s="87"/>
    </row>
    <row r="1122" spans="1:5" s="85" customFormat="1" ht="15" customHeight="1">
      <c r="A1122" s="104">
        <v>2200121</v>
      </c>
      <c r="B1122" s="105" t="s">
        <v>915</v>
      </c>
      <c r="C1122" s="103"/>
      <c r="E1122" s="87"/>
    </row>
    <row r="1123" spans="1:5" s="85" customFormat="1" ht="15" customHeight="1">
      <c r="A1123" s="104">
        <v>2200122</v>
      </c>
      <c r="B1123" s="105" t="s">
        <v>916</v>
      </c>
      <c r="C1123" s="103"/>
      <c r="E1123" s="87"/>
    </row>
    <row r="1124" spans="1:5" s="85" customFormat="1" ht="15" customHeight="1">
      <c r="A1124" s="104">
        <v>2200123</v>
      </c>
      <c r="B1124" s="105" t="s">
        <v>917</v>
      </c>
      <c r="C1124" s="103"/>
      <c r="E1124" s="87"/>
    </row>
    <row r="1125" spans="1:5" s="85" customFormat="1" ht="15" customHeight="1">
      <c r="A1125" s="104">
        <v>2200124</v>
      </c>
      <c r="B1125" s="105" t="s">
        <v>918</v>
      </c>
      <c r="C1125" s="103"/>
      <c r="E1125" s="87"/>
    </row>
    <row r="1126" spans="1:5" s="85" customFormat="1" ht="15" customHeight="1">
      <c r="A1126" s="104">
        <v>2200125</v>
      </c>
      <c r="B1126" s="105" t="s">
        <v>919</v>
      </c>
      <c r="C1126" s="103"/>
      <c r="E1126" s="87"/>
    </row>
    <row r="1127" spans="1:5" s="85" customFormat="1" ht="15" customHeight="1">
      <c r="A1127" s="104">
        <v>2200126</v>
      </c>
      <c r="B1127" s="105" t="s">
        <v>920</v>
      </c>
      <c r="C1127" s="103"/>
      <c r="E1127" s="87"/>
    </row>
    <row r="1128" spans="1:5" s="85" customFormat="1" ht="15" customHeight="1">
      <c r="A1128" s="104">
        <v>2200127</v>
      </c>
      <c r="B1128" s="105" t="s">
        <v>921</v>
      </c>
      <c r="C1128" s="103"/>
      <c r="E1128" s="87"/>
    </row>
    <row r="1129" spans="1:5" s="85" customFormat="1" ht="15" customHeight="1">
      <c r="A1129" s="104">
        <v>2200128</v>
      </c>
      <c r="B1129" s="105" t="s">
        <v>922</v>
      </c>
      <c r="C1129" s="103"/>
      <c r="E1129" s="87"/>
    </row>
    <row r="1130" spans="1:5" s="85" customFormat="1" ht="15" customHeight="1">
      <c r="A1130" s="104">
        <v>2200129</v>
      </c>
      <c r="B1130" s="105" t="s">
        <v>923</v>
      </c>
      <c r="C1130" s="103"/>
      <c r="E1130" s="87"/>
    </row>
    <row r="1131" spans="1:5" s="85" customFormat="1" ht="15" customHeight="1">
      <c r="A1131" s="104">
        <v>2200150</v>
      </c>
      <c r="B1131" s="105" t="s">
        <v>76</v>
      </c>
      <c r="C1131" s="103"/>
      <c r="E1131" s="87"/>
    </row>
    <row r="1132" spans="1:5" s="85" customFormat="1" ht="15" customHeight="1">
      <c r="A1132" s="104">
        <v>2200199</v>
      </c>
      <c r="B1132" s="105" t="s">
        <v>924</v>
      </c>
      <c r="C1132" s="103"/>
      <c r="E1132" s="87"/>
    </row>
    <row r="1133" spans="1:5" s="85" customFormat="1" ht="15" customHeight="1">
      <c r="A1133" s="104">
        <v>22005</v>
      </c>
      <c r="B1133" s="105" t="s">
        <v>925</v>
      </c>
      <c r="C1133" s="103">
        <f>SUM(C1134:C1147)</f>
        <v>0</v>
      </c>
      <c r="E1133" s="87"/>
    </row>
    <row r="1134" spans="1:5" s="85" customFormat="1" ht="15" customHeight="1">
      <c r="A1134" s="104">
        <v>2200501</v>
      </c>
      <c r="B1134" s="105" t="s">
        <v>67</v>
      </c>
      <c r="C1134" s="103"/>
      <c r="E1134" s="87"/>
    </row>
    <row r="1135" spans="1:5" s="85" customFormat="1" ht="15" customHeight="1">
      <c r="A1135" s="104">
        <v>2200502</v>
      </c>
      <c r="B1135" s="105" t="s">
        <v>68</v>
      </c>
      <c r="C1135" s="103"/>
      <c r="E1135" s="87"/>
    </row>
    <row r="1136" spans="1:5" s="85" customFormat="1" ht="15" customHeight="1">
      <c r="A1136" s="104">
        <v>2200503</v>
      </c>
      <c r="B1136" s="105" t="s">
        <v>69</v>
      </c>
      <c r="C1136" s="103"/>
      <c r="E1136" s="87"/>
    </row>
    <row r="1137" spans="1:5" s="85" customFormat="1" ht="15" customHeight="1">
      <c r="A1137" s="104">
        <v>2200504</v>
      </c>
      <c r="B1137" s="105" t="s">
        <v>926</v>
      </c>
      <c r="C1137" s="103"/>
      <c r="E1137" s="87"/>
    </row>
    <row r="1138" spans="1:5" s="85" customFormat="1" ht="15" customHeight="1">
      <c r="A1138" s="104">
        <v>2200506</v>
      </c>
      <c r="B1138" s="105" t="s">
        <v>927</v>
      </c>
      <c r="C1138" s="103"/>
      <c r="E1138" s="87"/>
    </row>
    <row r="1139" spans="1:5" s="85" customFormat="1" ht="15" customHeight="1">
      <c r="A1139" s="104">
        <v>2200507</v>
      </c>
      <c r="B1139" s="105" t="s">
        <v>928</v>
      </c>
      <c r="C1139" s="103"/>
      <c r="E1139" s="87"/>
    </row>
    <row r="1140" spans="1:5" s="85" customFormat="1" ht="15" customHeight="1">
      <c r="A1140" s="104">
        <v>2200508</v>
      </c>
      <c r="B1140" s="105" t="s">
        <v>929</v>
      </c>
      <c r="C1140" s="103"/>
      <c r="E1140" s="87"/>
    </row>
    <row r="1141" spans="1:5" s="85" customFormat="1" ht="15" customHeight="1">
      <c r="A1141" s="104">
        <v>2200509</v>
      </c>
      <c r="B1141" s="105" t="s">
        <v>930</v>
      </c>
      <c r="C1141" s="103"/>
      <c r="E1141" s="87"/>
    </row>
    <row r="1142" spans="1:5" s="85" customFormat="1" ht="15" customHeight="1">
      <c r="A1142" s="104">
        <v>2200510</v>
      </c>
      <c r="B1142" s="105" t="s">
        <v>931</v>
      </c>
      <c r="C1142" s="103"/>
      <c r="E1142" s="87"/>
    </row>
    <row r="1143" spans="1:5" s="85" customFormat="1" ht="15" customHeight="1">
      <c r="A1143" s="104">
        <v>2200511</v>
      </c>
      <c r="B1143" s="105" t="s">
        <v>932</v>
      </c>
      <c r="C1143" s="103"/>
      <c r="E1143" s="87"/>
    </row>
    <row r="1144" spans="1:5" s="85" customFormat="1" ht="15" customHeight="1">
      <c r="A1144" s="104">
        <v>2200512</v>
      </c>
      <c r="B1144" s="105" t="s">
        <v>933</v>
      </c>
      <c r="C1144" s="103"/>
      <c r="E1144" s="87"/>
    </row>
    <row r="1145" spans="1:5" s="85" customFormat="1" ht="15" customHeight="1">
      <c r="A1145" s="104">
        <v>2200513</v>
      </c>
      <c r="B1145" s="105" t="s">
        <v>934</v>
      </c>
      <c r="C1145" s="103"/>
      <c r="E1145" s="87"/>
    </row>
    <row r="1146" spans="1:5" s="85" customFormat="1" ht="15" customHeight="1">
      <c r="A1146" s="104">
        <v>2200514</v>
      </c>
      <c r="B1146" s="105" t="s">
        <v>935</v>
      </c>
      <c r="C1146" s="103"/>
      <c r="E1146" s="87"/>
    </row>
    <row r="1147" spans="1:5" s="85" customFormat="1" ht="15" customHeight="1">
      <c r="A1147" s="104">
        <v>2200599</v>
      </c>
      <c r="B1147" s="105" t="s">
        <v>936</v>
      </c>
      <c r="C1147" s="103"/>
      <c r="E1147" s="87"/>
    </row>
    <row r="1148" spans="1:5" s="85" customFormat="1" ht="15" customHeight="1">
      <c r="A1148" s="104">
        <v>22099</v>
      </c>
      <c r="B1148" s="105" t="s">
        <v>937</v>
      </c>
      <c r="C1148" s="103">
        <f>SUM(C1149)</f>
        <v>0</v>
      </c>
      <c r="E1148" s="87"/>
    </row>
    <row r="1149" spans="1:5" s="85" customFormat="1" ht="15" customHeight="1">
      <c r="A1149" s="104">
        <v>2209999</v>
      </c>
      <c r="B1149" s="105" t="s">
        <v>938</v>
      </c>
      <c r="C1149" s="103"/>
      <c r="E1149" s="87"/>
    </row>
    <row r="1150" spans="1:5" s="85" customFormat="1" ht="15" customHeight="1">
      <c r="A1150" s="104">
        <v>221</v>
      </c>
      <c r="B1150" s="105" t="s">
        <v>939</v>
      </c>
      <c r="C1150" s="103">
        <f>SUM(C1151,C1163,C1167)</f>
        <v>390</v>
      </c>
      <c r="D1150" s="85">
        <v>390</v>
      </c>
      <c r="E1150" s="88">
        <f>D1150-C1150</f>
        <v>0</v>
      </c>
    </row>
    <row r="1151" spans="1:5" s="85" customFormat="1" ht="15" customHeight="1">
      <c r="A1151" s="104">
        <v>22101</v>
      </c>
      <c r="B1151" s="105" t="s">
        <v>940</v>
      </c>
      <c r="C1151" s="103">
        <f>SUM(C1152:C1162)</f>
        <v>390</v>
      </c>
      <c r="E1151" s="87"/>
    </row>
    <row r="1152" spans="1:5" s="85" customFormat="1" ht="15" customHeight="1">
      <c r="A1152" s="104">
        <v>2210101</v>
      </c>
      <c r="B1152" s="105" t="s">
        <v>941</v>
      </c>
      <c r="C1152" s="103"/>
      <c r="E1152" s="87"/>
    </row>
    <row r="1153" spans="1:5" s="85" customFormat="1" ht="15" customHeight="1">
      <c r="A1153" s="104">
        <v>2210102</v>
      </c>
      <c r="B1153" s="105" t="s">
        <v>942</v>
      </c>
      <c r="C1153" s="103"/>
      <c r="E1153" s="87"/>
    </row>
    <row r="1154" spans="1:5" s="85" customFormat="1" ht="15" customHeight="1">
      <c r="A1154" s="104">
        <v>2210103</v>
      </c>
      <c r="B1154" s="105" t="s">
        <v>943</v>
      </c>
      <c r="C1154" s="103"/>
      <c r="E1154" s="87"/>
    </row>
    <row r="1155" spans="1:5" s="85" customFormat="1" ht="15" customHeight="1">
      <c r="A1155" s="104">
        <v>2210104</v>
      </c>
      <c r="B1155" s="105" t="s">
        <v>944</v>
      </c>
      <c r="C1155" s="103"/>
      <c r="E1155" s="87"/>
    </row>
    <row r="1156" spans="1:5" s="85" customFormat="1" ht="15" customHeight="1">
      <c r="A1156" s="104">
        <v>2210105</v>
      </c>
      <c r="B1156" s="105" t="s">
        <v>945</v>
      </c>
      <c r="C1156" s="103"/>
      <c r="E1156" s="87"/>
    </row>
    <row r="1157" spans="1:5" s="85" customFormat="1" ht="15" customHeight="1">
      <c r="A1157" s="104">
        <v>2210106</v>
      </c>
      <c r="B1157" s="105" t="s">
        <v>946</v>
      </c>
      <c r="C1157" s="103"/>
      <c r="E1157" s="87"/>
    </row>
    <row r="1158" spans="1:5" s="85" customFormat="1" ht="15" customHeight="1">
      <c r="A1158" s="104">
        <v>2210107</v>
      </c>
      <c r="B1158" s="105" t="s">
        <v>947</v>
      </c>
      <c r="C1158" s="103"/>
      <c r="E1158" s="87"/>
    </row>
    <row r="1159" spans="1:5" s="85" customFormat="1" ht="15" customHeight="1">
      <c r="A1159" s="104">
        <v>2210108</v>
      </c>
      <c r="B1159" s="105" t="s">
        <v>948</v>
      </c>
      <c r="C1159" s="103">
        <v>390</v>
      </c>
      <c r="E1159" s="87"/>
    </row>
    <row r="1160" spans="1:5" s="85" customFormat="1" ht="15" customHeight="1">
      <c r="A1160" s="104">
        <v>2210109</v>
      </c>
      <c r="B1160" s="105" t="s">
        <v>949</v>
      </c>
      <c r="C1160" s="103"/>
      <c r="E1160" s="87"/>
    </row>
    <row r="1161" spans="1:5" s="85" customFormat="1" ht="15" customHeight="1">
      <c r="A1161" s="104">
        <v>2210110</v>
      </c>
      <c r="B1161" s="105" t="s">
        <v>950</v>
      </c>
      <c r="C1161" s="103"/>
      <c r="E1161" s="87"/>
    </row>
    <row r="1162" spans="1:5" s="85" customFormat="1" ht="15" customHeight="1">
      <c r="A1162" s="104">
        <v>2210199</v>
      </c>
      <c r="B1162" s="105" t="s">
        <v>951</v>
      </c>
      <c r="C1162" s="103"/>
      <c r="E1162" s="87"/>
    </row>
    <row r="1163" spans="1:5" s="85" customFormat="1" ht="15" customHeight="1">
      <c r="A1163" s="104">
        <v>22102</v>
      </c>
      <c r="B1163" s="105" t="s">
        <v>952</v>
      </c>
      <c r="C1163" s="103">
        <f>SUM(C1164:C1166)</f>
        <v>0</v>
      </c>
      <c r="E1163" s="87"/>
    </row>
    <row r="1164" spans="1:5" s="85" customFormat="1" ht="15" customHeight="1">
      <c r="A1164" s="104">
        <v>2210201</v>
      </c>
      <c r="B1164" s="105" t="s">
        <v>953</v>
      </c>
      <c r="C1164" s="103"/>
      <c r="E1164" s="87"/>
    </row>
    <row r="1165" spans="1:5" s="85" customFormat="1" ht="15" customHeight="1">
      <c r="A1165" s="104">
        <v>2210202</v>
      </c>
      <c r="B1165" s="105" t="s">
        <v>954</v>
      </c>
      <c r="C1165" s="103"/>
      <c r="E1165" s="87"/>
    </row>
    <row r="1166" spans="1:5" s="85" customFormat="1" ht="15" customHeight="1">
      <c r="A1166" s="104">
        <v>2210203</v>
      </c>
      <c r="B1166" s="105" t="s">
        <v>955</v>
      </c>
      <c r="C1166" s="103"/>
      <c r="E1166" s="87"/>
    </row>
    <row r="1167" spans="1:5" s="85" customFormat="1" ht="15" customHeight="1">
      <c r="A1167" s="104">
        <v>22103</v>
      </c>
      <c r="B1167" s="105" t="s">
        <v>956</v>
      </c>
      <c r="C1167" s="103">
        <f>SUM(C1168:C1170)</f>
        <v>0</v>
      </c>
      <c r="E1167" s="87"/>
    </row>
    <row r="1168" spans="1:5" s="85" customFormat="1" ht="15" customHeight="1">
      <c r="A1168" s="104">
        <v>2210301</v>
      </c>
      <c r="B1168" s="105" t="s">
        <v>957</v>
      </c>
      <c r="C1168" s="103"/>
      <c r="E1168" s="87"/>
    </row>
    <row r="1169" spans="1:5" s="85" customFormat="1" ht="15" customHeight="1">
      <c r="A1169" s="104">
        <v>2210302</v>
      </c>
      <c r="B1169" s="105" t="s">
        <v>958</v>
      </c>
      <c r="C1169" s="103"/>
      <c r="E1169" s="87"/>
    </row>
    <row r="1170" spans="1:5" s="85" customFormat="1" ht="15" customHeight="1">
      <c r="A1170" s="104">
        <v>2210399</v>
      </c>
      <c r="B1170" s="105" t="s">
        <v>959</v>
      </c>
      <c r="C1170" s="103"/>
      <c r="E1170" s="87"/>
    </row>
    <row r="1171" spans="1:5" s="85" customFormat="1" ht="15" customHeight="1">
      <c r="A1171" s="104">
        <v>222</v>
      </c>
      <c r="B1171" s="105" t="s">
        <v>960</v>
      </c>
      <c r="C1171" s="103">
        <f>SUM(C1172,C1190,C1196,C1202)</f>
        <v>260</v>
      </c>
      <c r="D1171" s="85">
        <v>260</v>
      </c>
      <c r="E1171" s="88">
        <f>D1171-C1171</f>
        <v>0</v>
      </c>
    </row>
    <row r="1172" spans="1:5" s="85" customFormat="1" ht="15" customHeight="1">
      <c r="A1172" s="104">
        <v>22201</v>
      </c>
      <c r="B1172" s="105" t="s">
        <v>961</v>
      </c>
      <c r="C1172" s="103">
        <f>SUM(C1173:C1189)</f>
        <v>0</v>
      </c>
      <c r="E1172" s="87"/>
    </row>
    <row r="1173" spans="1:5" s="85" customFormat="1" ht="15" customHeight="1">
      <c r="A1173" s="104">
        <v>2220101</v>
      </c>
      <c r="B1173" s="105" t="s">
        <v>67</v>
      </c>
      <c r="C1173" s="103"/>
      <c r="E1173" s="87"/>
    </row>
    <row r="1174" spans="1:5" s="85" customFormat="1" ht="15" customHeight="1">
      <c r="A1174" s="104">
        <v>2220102</v>
      </c>
      <c r="B1174" s="105" t="s">
        <v>68</v>
      </c>
      <c r="C1174" s="103"/>
      <c r="E1174" s="87"/>
    </row>
    <row r="1175" spans="1:5" s="85" customFormat="1" ht="15" customHeight="1">
      <c r="A1175" s="104">
        <v>2220103</v>
      </c>
      <c r="B1175" s="105" t="s">
        <v>69</v>
      </c>
      <c r="C1175" s="103"/>
      <c r="E1175" s="87"/>
    </row>
    <row r="1176" spans="1:5" s="85" customFormat="1" ht="15" customHeight="1">
      <c r="A1176" s="104">
        <v>2220104</v>
      </c>
      <c r="B1176" s="105" t="s">
        <v>962</v>
      </c>
      <c r="C1176" s="103"/>
      <c r="E1176" s="87"/>
    </row>
    <row r="1177" spans="1:5" s="85" customFormat="1" ht="15" customHeight="1">
      <c r="A1177" s="104">
        <v>2220105</v>
      </c>
      <c r="B1177" s="105" t="s">
        <v>963</v>
      </c>
      <c r="C1177" s="103"/>
      <c r="E1177" s="87"/>
    </row>
    <row r="1178" spans="1:5" s="85" customFormat="1" ht="15" customHeight="1">
      <c r="A1178" s="104">
        <v>2220106</v>
      </c>
      <c r="B1178" s="105" t="s">
        <v>964</v>
      </c>
      <c r="C1178" s="103"/>
      <c r="E1178" s="87"/>
    </row>
    <row r="1179" spans="1:5" s="85" customFormat="1" ht="15" customHeight="1">
      <c r="A1179" s="104">
        <v>2220107</v>
      </c>
      <c r="B1179" s="105" t="s">
        <v>965</v>
      </c>
      <c r="C1179" s="103"/>
      <c r="E1179" s="87"/>
    </row>
    <row r="1180" spans="1:5" s="85" customFormat="1" ht="15" customHeight="1">
      <c r="A1180" s="104">
        <v>2220112</v>
      </c>
      <c r="B1180" s="105" t="s">
        <v>966</v>
      </c>
      <c r="C1180" s="103"/>
      <c r="E1180" s="87"/>
    </row>
    <row r="1181" spans="1:5" s="85" customFormat="1" ht="15" customHeight="1">
      <c r="A1181" s="104">
        <v>2220113</v>
      </c>
      <c r="B1181" s="105" t="s">
        <v>967</v>
      </c>
      <c r="C1181" s="103"/>
      <c r="E1181" s="87"/>
    </row>
    <row r="1182" spans="1:5" s="85" customFormat="1" ht="15" customHeight="1">
      <c r="A1182" s="104">
        <v>2220114</v>
      </c>
      <c r="B1182" s="105" t="s">
        <v>968</v>
      </c>
      <c r="C1182" s="103"/>
      <c r="E1182" s="87"/>
    </row>
    <row r="1183" spans="1:5" s="85" customFormat="1" ht="15" customHeight="1">
      <c r="A1183" s="104">
        <v>2220115</v>
      </c>
      <c r="B1183" s="105" t="s">
        <v>969</v>
      </c>
      <c r="C1183" s="103"/>
      <c r="E1183" s="87"/>
    </row>
    <row r="1184" spans="1:5" s="85" customFormat="1" ht="15" customHeight="1">
      <c r="A1184" s="104">
        <v>2220118</v>
      </c>
      <c r="B1184" s="105" t="s">
        <v>970</v>
      </c>
      <c r="C1184" s="103"/>
      <c r="E1184" s="87"/>
    </row>
    <row r="1185" spans="1:5" s="85" customFormat="1" ht="15" customHeight="1">
      <c r="A1185" s="104">
        <v>2220119</v>
      </c>
      <c r="B1185" s="105" t="s">
        <v>971</v>
      </c>
      <c r="C1185" s="103"/>
      <c r="E1185" s="87"/>
    </row>
    <row r="1186" spans="1:5" s="85" customFormat="1" ht="15" customHeight="1">
      <c r="A1186" s="104">
        <v>2220120</v>
      </c>
      <c r="B1186" s="105" t="s">
        <v>972</v>
      </c>
      <c r="C1186" s="103"/>
      <c r="E1186" s="87"/>
    </row>
    <row r="1187" spans="1:5" s="85" customFormat="1" ht="15" customHeight="1">
      <c r="A1187" s="104">
        <v>2220121</v>
      </c>
      <c r="B1187" s="105" t="s">
        <v>973</v>
      </c>
      <c r="C1187" s="103"/>
      <c r="E1187" s="87"/>
    </row>
    <row r="1188" spans="1:5" s="85" customFormat="1" ht="15" customHeight="1">
      <c r="A1188" s="104">
        <v>2220150</v>
      </c>
      <c r="B1188" s="105" t="s">
        <v>76</v>
      </c>
      <c r="C1188" s="103"/>
      <c r="E1188" s="87"/>
    </row>
    <row r="1189" spans="1:5" s="85" customFormat="1" ht="15" customHeight="1">
      <c r="A1189" s="104">
        <v>2220199</v>
      </c>
      <c r="B1189" s="105" t="s">
        <v>974</v>
      </c>
      <c r="C1189" s="103"/>
      <c r="E1189" s="87"/>
    </row>
    <row r="1190" spans="1:5" s="85" customFormat="1" ht="15" customHeight="1">
      <c r="A1190" s="104">
        <v>22203</v>
      </c>
      <c r="B1190" s="105" t="s">
        <v>975</v>
      </c>
      <c r="C1190" s="103">
        <f>SUM(C1191:C1195)</f>
        <v>0</v>
      </c>
      <c r="E1190" s="87"/>
    </row>
    <row r="1191" spans="1:5" s="85" customFormat="1" ht="15" customHeight="1">
      <c r="A1191" s="104">
        <v>2220301</v>
      </c>
      <c r="B1191" s="105" t="s">
        <v>976</v>
      </c>
      <c r="C1191" s="103"/>
      <c r="E1191" s="87"/>
    </row>
    <row r="1192" spans="1:5" s="85" customFormat="1" ht="15" customHeight="1">
      <c r="A1192" s="104">
        <v>2220303</v>
      </c>
      <c r="B1192" s="105" t="s">
        <v>977</v>
      </c>
      <c r="C1192" s="103"/>
      <c r="E1192" s="87"/>
    </row>
    <row r="1193" spans="1:5" s="85" customFormat="1" ht="15" customHeight="1">
      <c r="A1193" s="104">
        <v>2220304</v>
      </c>
      <c r="B1193" s="105" t="s">
        <v>978</v>
      </c>
      <c r="C1193" s="103"/>
      <c r="E1193" s="87"/>
    </row>
    <row r="1194" spans="1:5" s="85" customFormat="1" ht="15" customHeight="1">
      <c r="A1194" s="104">
        <v>2220305</v>
      </c>
      <c r="B1194" s="105" t="s">
        <v>979</v>
      </c>
      <c r="C1194" s="103"/>
      <c r="E1194" s="87"/>
    </row>
    <row r="1195" spans="1:5" s="85" customFormat="1" ht="15" customHeight="1">
      <c r="A1195" s="104">
        <v>2220399</v>
      </c>
      <c r="B1195" s="105" t="s">
        <v>980</v>
      </c>
      <c r="C1195" s="103"/>
      <c r="E1195" s="87"/>
    </row>
    <row r="1196" spans="1:5" s="85" customFormat="1" ht="15" customHeight="1">
      <c r="A1196" s="104">
        <v>22204</v>
      </c>
      <c r="B1196" s="105" t="s">
        <v>981</v>
      </c>
      <c r="C1196" s="103">
        <f>SUM(C1197:C1201)</f>
        <v>260</v>
      </c>
      <c r="E1196" s="87"/>
    </row>
    <row r="1197" spans="1:5" s="85" customFormat="1" ht="15" customHeight="1">
      <c r="A1197" s="104">
        <v>2220401</v>
      </c>
      <c r="B1197" s="105" t="s">
        <v>982</v>
      </c>
      <c r="C1197" s="103"/>
      <c r="E1197" s="87"/>
    </row>
    <row r="1198" spans="1:5" s="85" customFormat="1" ht="15" customHeight="1">
      <c r="A1198" s="104">
        <v>2220402</v>
      </c>
      <c r="B1198" s="105" t="s">
        <v>983</v>
      </c>
      <c r="C1198" s="103"/>
      <c r="E1198" s="87"/>
    </row>
    <row r="1199" spans="1:5" s="85" customFormat="1" ht="15" customHeight="1">
      <c r="A1199" s="104">
        <v>2220403</v>
      </c>
      <c r="B1199" s="105" t="s">
        <v>984</v>
      </c>
      <c r="C1199" s="103"/>
      <c r="E1199" s="87"/>
    </row>
    <row r="1200" spans="1:5" s="85" customFormat="1" ht="15" customHeight="1">
      <c r="A1200" s="104">
        <v>2220404</v>
      </c>
      <c r="B1200" s="105" t="s">
        <v>985</v>
      </c>
      <c r="C1200" s="103"/>
      <c r="E1200" s="87"/>
    </row>
    <row r="1201" spans="1:5" s="85" customFormat="1" ht="15" customHeight="1">
      <c r="A1201" s="104">
        <v>2220499</v>
      </c>
      <c r="B1201" s="105" t="s">
        <v>986</v>
      </c>
      <c r="C1201" s="103">
        <v>260</v>
      </c>
      <c r="E1201" s="87"/>
    </row>
    <row r="1202" spans="1:5" s="85" customFormat="1" ht="15" customHeight="1">
      <c r="A1202" s="104">
        <v>22205</v>
      </c>
      <c r="B1202" s="105" t="s">
        <v>987</v>
      </c>
      <c r="C1202" s="103">
        <f>SUM(C1203:C1214)</f>
        <v>0</v>
      </c>
      <c r="E1202" s="87"/>
    </row>
    <row r="1203" spans="1:5" s="85" customFormat="1" ht="15" customHeight="1">
      <c r="A1203" s="104">
        <v>2220501</v>
      </c>
      <c r="B1203" s="105" t="s">
        <v>988</v>
      </c>
      <c r="C1203" s="103"/>
      <c r="E1203" s="87"/>
    </row>
    <row r="1204" spans="1:5" s="85" customFormat="1" ht="15" customHeight="1">
      <c r="A1204" s="104">
        <v>2220502</v>
      </c>
      <c r="B1204" s="105" t="s">
        <v>989</v>
      </c>
      <c r="C1204" s="103"/>
      <c r="E1204" s="87"/>
    </row>
    <row r="1205" spans="1:5" s="85" customFormat="1" ht="15" customHeight="1">
      <c r="A1205" s="104">
        <v>2220503</v>
      </c>
      <c r="B1205" s="105" t="s">
        <v>990</v>
      </c>
      <c r="C1205" s="103"/>
      <c r="E1205" s="87"/>
    </row>
    <row r="1206" spans="1:5" s="85" customFormat="1" ht="15" customHeight="1">
      <c r="A1206" s="104">
        <v>2220504</v>
      </c>
      <c r="B1206" s="105" t="s">
        <v>991</v>
      </c>
      <c r="C1206" s="103"/>
      <c r="E1206" s="87"/>
    </row>
    <row r="1207" spans="1:5" s="85" customFormat="1" ht="15" customHeight="1">
      <c r="A1207" s="104">
        <v>2220505</v>
      </c>
      <c r="B1207" s="105" t="s">
        <v>992</v>
      </c>
      <c r="C1207" s="103"/>
      <c r="E1207" s="87"/>
    </row>
    <row r="1208" spans="1:5" s="85" customFormat="1" ht="15" customHeight="1">
      <c r="A1208" s="104">
        <v>2220506</v>
      </c>
      <c r="B1208" s="105" t="s">
        <v>993</v>
      </c>
      <c r="C1208" s="103"/>
      <c r="E1208" s="87"/>
    </row>
    <row r="1209" spans="1:5" s="85" customFormat="1" ht="15" customHeight="1">
      <c r="A1209" s="104">
        <v>2220507</v>
      </c>
      <c r="B1209" s="105" t="s">
        <v>994</v>
      </c>
      <c r="C1209" s="103"/>
      <c r="E1209" s="87"/>
    </row>
    <row r="1210" spans="1:5" s="85" customFormat="1" ht="15" customHeight="1">
      <c r="A1210" s="104">
        <v>2220508</v>
      </c>
      <c r="B1210" s="105" t="s">
        <v>995</v>
      </c>
      <c r="C1210" s="103"/>
      <c r="E1210" s="87"/>
    </row>
    <row r="1211" spans="1:5" s="85" customFormat="1" ht="15" customHeight="1">
      <c r="A1211" s="104">
        <v>2220509</v>
      </c>
      <c r="B1211" s="105" t="s">
        <v>996</v>
      </c>
      <c r="C1211" s="103"/>
      <c r="E1211" s="87"/>
    </row>
    <row r="1212" spans="1:5" s="85" customFormat="1" ht="15" customHeight="1">
      <c r="A1212" s="104">
        <v>2220510</v>
      </c>
      <c r="B1212" s="105" t="s">
        <v>997</v>
      </c>
      <c r="C1212" s="103"/>
      <c r="E1212" s="87"/>
    </row>
    <row r="1213" spans="1:5" s="85" customFormat="1" ht="15" customHeight="1">
      <c r="A1213" s="104">
        <v>2220511</v>
      </c>
      <c r="B1213" s="105" t="s">
        <v>998</v>
      </c>
      <c r="C1213" s="103"/>
      <c r="E1213" s="87"/>
    </row>
    <row r="1214" spans="1:5" s="85" customFormat="1" ht="15" customHeight="1">
      <c r="A1214" s="104">
        <v>2220599</v>
      </c>
      <c r="B1214" s="105" t="s">
        <v>999</v>
      </c>
      <c r="C1214" s="103"/>
      <c r="E1214" s="87"/>
    </row>
    <row r="1215" spans="1:256" s="86" customFormat="1" ht="15" customHeight="1">
      <c r="A1215" s="104">
        <v>224</v>
      </c>
      <c r="B1215" s="105" t="s">
        <v>1000</v>
      </c>
      <c r="C1215" s="103">
        <f>SUM(C1216,C1227,C1234,C1242,C1255,C1259,C1263)</f>
        <v>1278</v>
      </c>
      <c r="D1215" s="85">
        <v>1278</v>
      </c>
      <c r="E1215" s="88">
        <f>D1215-C1215</f>
        <v>0</v>
      </c>
      <c r="F1215" s="85"/>
      <c r="G1215" s="85"/>
      <c r="H1215" s="85"/>
      <c r="I1215" s="85"/>
      <c r="J1215" s="85"/>
      <c r="K1215" s="85"/>
      <c r="L1215" s="85"/>
      <c r="M1215" s="85"/>
      <c r="N1215" s="85"/>
      <c r="O1215" s="85"/>
      <c r="P1215" s="85"/>
      <c r="Q1215" s="85"/>
      <c r="R1215" s="85"/>
      <c r="S1215" s="85"/>
      <c r="T1215" s="85"/>
      <c r="U1215" s="85"/>
      <c r="V1215" s="85"/>
      <c r="W1215" s="85"/>
      <c r="X1215" s="85"/>
      <c r="Y1215" s="85"/>
      <c r="Z1215" s="85"/>
      <c r="AA1215" s="85"/>
      <c r="AB1215" s="85"/>
      <c r="AC1215" s="85"/>
      <c r="AD1215" s="85"/>
      <c r="AE1215" s="85"/>
      <c r="AF1215" s="85"/>
      <c r="AG1215" s="85"/>
      <c r="AH1215" s="85"/>
      <c r="AI1215" s="85"/>
      <c r="AJ1215" s="85"/>
      <c r="AK1215" s="85"/>
      <c r="AL1215" s="85"/>
      <c r="AM1215" s="85"/>
      <c r="AN1215" s="85"/>
      <c r="AO1215" s="85"/>
      <c r="AP1215" s="85"/>
      <c r="AQ1215" s="85"/>
      <c r="AR1215" s="85"/>
      <c r="AS1215" s="85"/>
      <c r="AT1215" s="85"/>
      <c r="AU1215" s="85"/>
      <c r="AV1215" s="85"/>
      <c r="AW1215" s="85"/>
      <c r="AX1215" s="85"/>
      <c r="AY1215" s="85"/>
      <c r="AZ1215" s="85"/>
      <c r="BA1215" s="85"/>
      <c r="BB1215" s="85"/>
      <c r="BC1215" s="85"/>
      <c r="BD1215" s="85"/>
      <c r="BE1215" s="85"/>
      <c r="BF1215" s="85"/>
      <c r="BG1215" s="85"/>
      <c r="BH1215" s="85"/>
      <c r="BI1215" s="85"/>
      <c r="BJ1215" s="85"/>
      <c r="BK1215" s="85"/>
      <c r="BL1215" s="85"/>
      <c r="BM1215" s="85"/>
      <c r="BN1215" s="85"/>
      <c r="BO1215" s="85"/>
      <c r="BP1215" s="85"/>
      <c r="BQ1215" s="85"/>
      <c r="BR1215" s="85"/>
      <c r="BS1215" s="85"/>
      <c r="BT1215" s="85"/>
      <c r="BU1215" s="85"/>
      <c r="BV1215" s="85"/>
      <c r="BW1215" s="85"/>
      <c r="BX1215" s="85"/>
      <c r="BY1215" s="85"/>
      <c r="BZ1215" s="85"/>
      <c r="CA1215" s="85"/>
      <c r="CB1215" s="85"/>
      <c r="CC1215" s="85"/>
      <c r="CD1215" s="85"/>
      <c r="CE1215" s="85"/>
      <c r="CF1215" s="85"/>
      <c r="CG1215" s="85"/>
      <c r="CH1215" s="85"/>
      <c r="CI1215" s="85"/>
      <c r="CJ1215" s="85"/>
      <c r="CK1215" s="85"/>
      <c r="CL1215" s="85"/>
      <c r="CM1215" s="85"/>
      <c r="CN1215" s="85"/>
      <c r="CO1215" s="85"/>
      <c r="CP1215" s="85"/>
      <c r="CQ1215" s="85"/>
      <c r="CR1215" s="85"/>
      <c r="CS1215" s="85"/>
      <c r="CT1215" s="85"/>
      <c r="CU1215" s="85"/>
      <c r="CV1215" s="85"/>
      <c r="CW1215" s="85"/>
      <c r="CX1215" s="85"/>
      <c r="CY1215" s="85"/>
      <c r="CZ1215" s="85"/>
      <c r="DA1215" s="85"/>
      <c r="DB1215" s="85"/>
      <c r="DC1215" s="85"/>
      <c r="DD1215" s="85"/>
      <c r="DE1215" s="85"/>
      <c r="DF1215" s="85"/>
      <c r="DG1215" s="85"/>
      <c r="DH1215" s="85"/>
      <c r="DI1215" s="85"/>
      <c r="DJ1215" s="85"/>
      <c r="DK1215" s="85"/>
      <c r="DL1215" s="85"/>
      <c r="DM1215" s="85"/>
      <c r="DN1215" s="85"/>
      <c r="DO1215" s="85"/>
      <c r="DP1215" s="85"/>
      <c r="DQ1215" s="85"/>
      <c r="DR1215" s="85"/>
      <c r="DS1215" s="85"/>
      <c r="DT1215" s="85"/>
      <c r="DU1215" s="85"/>
      <c r="DV1215" s="85"/>
      <c r="DW1215" s="85"/>
      <c r="DX1215" s="85"/>
      <c r="DY1215" s="85"/>
      <c r="DZ1215" s="85"/>
      <c r="EA1215" s="85"/>
      <c r="EB1215" s="85"/>
      <c r="EC1215" s="85"/>
      <c r="ED1215" s="85"/>
      <c r="EE1215" s="85"/>
      <c r="EF1215" s="85"/>
      <c r="EG1215" s="85"/>
      <c r="EH1215" s="85"/>
      <c r="EI1215" s="85"/>
      <c r="EJ1215" s="85"/>
      <c r="EK1215" s="85"/>
      <c r="EL1215" s="85"/>
      <c r="EM1215" s="85"/>
      <c r="EN1215" s="85"/>
      <c r="EO1215" s="85"/>
      <c r="EP1215" s="85"/>
      <c r="EQ1215" s="85"/>
      <c r="ER1215" s="85"/>
      <c r="ES1215" s="85"/>
      <c r="ET1215" s="85"/>
      <c r="EU1215" s="85"/>
      <c r="EV1215" s="85"/>
      <c r="EW1215" s="85"/>
      <c r="EX1215" s="85"/>
      <c r="EY1215" s="85"/>
      <c r="EZ1215" s="85"/>
      <c r="FA1215" s="85"/>
      <c r="FB1215" s="85"/>
      <c r="FC1215" s="85"/>
      <c r="FD1215" s="85"/>
      <c r="FE1215" s="85"/>
      <c r="FF1215" s="85"/>
      <c r="FG1215" s="85"/>
      <c r="FH1215" s="85"/>
      <c r="FI1215" s="85"/>
      <c r="FJ1215" s="85"/>
      <c r="FK1215" s="85"/>
      <c r="FL1215" s="85"/>
      <c r="FM1215" s="85"/>
      <c r="FN1215" s="85"/>
      <c r="FO1215" s="85"/>
      <c r="FP1215" s="85"/>
      <c r="FQ1215" s="85"/>
      <c r="FR1215" s="85"/>
      <c r="FS1215" s="85"/>
      <c r="FT1215" s="85"/>
      <c r="FU1215" s="85"/>
      <c r="FV1215" s="85"/>
      <c r="FW1215" s="85"/>
      <c r="FX1215" s="85"/>
      <c r="FY1215" s="85"/>
      <c r="FZ1215" s="85"/>
      <c r="GA1215" s="85"/>
      <c r="GB1215" s="85"/>
      <c r="GC1215" s="85"/>
      <c r="GD1215" s="85"/>
      <c r="GE1215" s="85"/>
      <c r="GF1215" s="85"/>
      <c r="GG1215" s="85"/>
      <c r="GH1215" s="85"/>
      <c r="GI1215" s="85"/>
      <c r="GJ1215" s="85"/>
      <c r="GK1215" s="85"/>
      <c r="GL1215" s="85"/>
      <c r="GM1215" s="85"/>
      <c r="GN1215" s="85"/>
      <c r="GO1215" s="85"/>
      <c r="GP1215" s="85"/>
      <c r="GQ1215" s="85"/>
      <c r="GR1215" s="85"/>
      <c r="GS1215" s="85"/>
      <c r="GT1215" s="85"/>
      <c r="GU1215" s="85"/>
      <c r="GV1215" s="85"/>
      <c r="GW1215" s="85"/>
      <c r="GX1215" s="85"/>
      <c r="GY1215" s="85"/>
      <c r="GZ1215" s="85"/>
      <c r="HA1215" s="85"/>
      <c r="HB1215" s="85"/>
      <c r="HC1215" s="85"/>
      <c r="HD1215" s="85"/>
      <c r="HE1215" s="85"/>
      <c r="HF1215" s="85"/>
      <c r="HG1215" s="85"/>
      <c r="HH1215" s="85"/>
      <c r="HI1215" s="85"/>
      <c r="HJ1215" s="85"/>
      <c r="HK1215" s="85"/>
      <c r="HL1215" s="85"/>
      <c r="HM1215" s="85"/>
      <c r="HN1215" s="85"/>
      <c r="HO1215" s="85"/>
      <c r="HP1215" s="85"/>
      <c r="HQ1215" s="85"/>
      <c r="HR1215" s="85"/>
      <c r="HS1215" s="85"/>
      <c r="HT1215" s="85"/>
      <c r="HU1215" s="85"/>
      <c r="HV1215" s="85"/>
      <c r="HW1215" s="85"/>
      <c r="HX1215" s="85"/>
      <c r="HY1215" s="85"/>
      <c r="HZ1215" s="85"/>
      <c r="IA1215" s="85"/>
      <c r="IB1215" s="85"/>
      <c r="IC1215" s="85"/>
      <c r="ID1215" s="85"/>
      <c r="IE1215" s="85"/>
      <c r="IF1215" s="85"/>
      <c r="IG1215" s="85"/>
      <c r="IH1215" s="85"/>
      <c r="II1215" s="85"/>
      <c r="IJ1215" s="85"/>
      <c r="IK1215" s="85"/>
      <c r="IL1215" s="85"/>
      <c r="IM1215" s="85"/>
      <c r="IN1215" s="85"/>
      <c r="IO1215" s="85"/>
      <c r="IP1215" s="85"/>
      <c r="IQ1215" s="85"/>
      <c r="IR1215" s="85"/>
      <c r="IS1215" s="85"/>
      <c r="IT1215" s="85"/>
      <c r="IU1215" s="85"/>
      <c r="IV1215" s="85"/>
    </row>
    <row r="1216" spans="1:256" s="86" customFormat="1" ht="15" customHeight="1">
      <c r="A1216" s="104">
        <v>22401</v>
      </c>
      <c r="B1216" s="105" t="s">
        <v>1001</v>
      </c>
      <c r="C1216" s="103">
        <f>SUM(C1217:C1226)</f>
        <v>876</v>
      </c>
      <c r="D1216" s="85"/>
      <c r="E1216" s="88"/>
      <c r="F1216" s="85"/>
      <c r="G1216" s="85"/>
      <c r="H1216" s="85"/>
      <c r="I1216" s="85"/>
      <c r="J1216" s="85"/>
      <c r="K1216" s="85"/>
      <c r="L1216" s="85"/>
      <c r="M1216" s="85"/>
      <c r="N1216" s="85"/>
      <c r="O1216" s="85"/>
      <c r="P1216" s="85"/>
      <c r="Q1216" s="85"/>
      <c r="R1216" s="85"/>
      <c r="S1216" s="85"/>
      <c r="T1216" s="85"/>
      <c r="U1216" s="85"/>
      <c r="V1216" s="85"/>
      <c r="W1216" s="85"/>
      <c r="X1216" s="85"/>
      <c r="Y1216" s="85"/>
      <c r="Z1216" s="85"/>
      <c r="AA1216" s="85"/>
      <c r="AB1216" s="85"/>
      <c r="AC1216" s="85"/>
      <c r="AD1216" s="85"/>
      <c r="AE1216" s="85"/>
      <c r="AF1216" s="85"/>
      <c r="AG1216" s="85"/>
      <c r="AH1216" s="85"/>
      <c r="AI1216" s="85"/>
      <c r="AJ1216" s="85"/>
      <c r="AK1216" s="85"/>
      <c r="AL1216" s="85"/>
      <c r="AM1216" s="85"/>
      <c r="AN1216" s="85"/>
      <c r="AO1216" s="85"/>
      <c r="AP1216" s="85"/>
      <c r="AQ1216" s="85"/>
      <c r="AR1216" s="85"/>
      <c r="AS1216" s="85"/>
      <c r="AT1216" s="85"/>
      <c r="AU1216" s="85"/>
      <c r="AV1216" s="85"/>
      <c r="AW1216" s="85"/>
      <c r="AX1216" s="85"/>
      <c r="AY1216" s="85"/>
      <c r="AZ1216" s="85"/>
      <c r="BA1216" s="85"/>
      <c r="BB1216" s="85"/>
      <c r="BC1216" s="85"/>
      <c r="BD1216" s="85"/>
      <c r="BE1216" s="85"/>
      <c r="BF1216" s="85"/>
      <c r="BG1216" s="85"/>
      <c r="BH1216" s="85"/>
      <c r="BI1216" s="85"/>
      <c r="BJ1216" s="85"/>
      <c r="BK1216" s="85"/>
      <c r="BL1216" s="85"/>
      <c r="BM1216" s="85"/>
      <c r="BN1216" s="85"/>
      <c r="BO1216" s="85"/>
      <c r="BP1216" s="85"/>
      <c r="BQ1216" s="85"/>
      <c r="BR1216" s="85"/>
      <c r="BS1216" s="85"/>
      <c r="BT1216" s="85"/>
      <c r="BU1216" s="85"/>
      <c r="BV1216" s="85"/>
      <c r="BW1216" s="85"/>
      <c r="BX1216" s="85"/>
      <c r="BY1216" s="85"/>
      <c r="BZ1216" s="85"/>
      <c r="CA1216" s="85"/>
      <c r="CB1216" s="85"/>
      <c r="CC1216" s="85"/>
      <c r="CD1216" s="85"/>
      <c r="CE1216" s="85"/>
      <c r="CF1216" s="85"/>
      <c r="CG1216" s="85"/>
      <c r="CH1216" s="85"/>
      <c r="CI1216" s="85"/>
      <c r="CJ1216" s="85"/>
      <c r="CK1216" s="85"/>
      <c r="CL1216" s="85"/>
      <c r="CM1216" s="85"/>
      <c r="CN1216" s="85"/>
      <c r="CO1216" s="85"/>
      <c r="CP1216" s="85"/>
      <c r="CQ1216" s="85"/>
      <c r="CR1216" s="85"/>
      <c r="CS1216" s="85"/>
      <c r="CT1216" s="85"/>
      <c r="CU1216" s="85"/>
      <c r="CV1216" s="85"/>
      <c r="CW1216" s="85"/>
      <c r="CX1216" s="85"/>
      <c r="CY1216" s="85"/>
      <c r="CZ1216" s="85"/>
      <c r="DA1216" s="85"/>
      <c r="DB1216" s="85"/>
      <c r="DC1216" s="85"/>
      <c r="DD1216" s="85"/>
      <c r="DE1216" s="85"/>
      <c r="DF1216" s="85"/>
      <c r="DG1216" s="85"/>
      <c r="DH1216" s="85"/>
      <c r="DI1216" s="85"/>
      <c r="DJ1216" s="85"/>
      <c r="DK1216" s="85"/>
      <c r="DL1216" s="85"/>
      <c r="DM1216" s="85"/>
      <c r="DN1216" s="85"/>
      <c r="DO1216" s="85"/>
      <c r="DP1216" s="85"/>
      <c r="DQ1216" s="85"/>
      <c r="DR1216" s="85"/>
      <c r="DS1216" s="85"/>
      <c r="DT1216" s="85"/>
      <c r="DU1216" s="85"/>
      <c r="DV1216" s="85"/>
      <c r="DW1216" s="85"/>
      <c r="DX1216" s="85"/>
      <c r="DY1216" s="85"/>
      <c r="DZ1216" s="85"/>
      <c r="EA1216" s="85"/>
      <c r="EB1216" s="85"/>
      <c r="EC1216" s="85"/>
      <c r="ED1216" s="85"/>
      <c r="EE1216" s="85"/>
      <c r="EF1216" s="85"/>
      <c r="EG1216" s="85"/>
      <c r="EH1216" s="85"/>
      <c r="EI1216" s="85"/>
      <c r="EJ1216" s="85"/>
      <c r="EK1216" s="85"/>
      <c r="EL1216" s="85"/>
      <c r="EM1216" s="85"/>
      <c r="EN1216" s="85"/>
      <c r="EO1216" s="85"/>
      <c r="EP1216" s="85"/>
      <c r="EQ1216" s="85"/>
      <c r="ER1216" s="85"/>
      <c r="ES1216" s="85"/>
      <c r="ET1216" s="85"/>
      <c r="EU1216" s="85"/>
      <c r="EV1216" s="85"/>
      <c r="EW1216" s="85"/>
      <c r="EX1216" s="85"/>
      <c r="EY1216" s="85"/>
      <c r="EZ1216" s="85"/>
      <c r="FA1216" s="85"/>
      <c r="FB1216" s="85"/>
      <c r="FC1216" s="85"/>
      <c r="FD1216" s="85"/>
      <c r="FE1216" s="85"/>
      <c r="FF1216" s="85"/>
      <c r="FG1216" s="85"/>
      <c r="FH1216" s="85"/>
      <c r="FI1216" s="85"/>
      <c r="FJ1216" s="85"/>
      <c r="FK1216" s="85"/>
      <c r="FL1216" s="85"/>
      <c r="FM1216" s="85"/>
      <c r="FN1216" s="85"/>
      <c r="FO1216" s="85"/>
      <c r="FP1216" s="85"/>
      <c r="FQ1216" s="85"/>
      <c r="FR1216" s="85"/>
      <c r="FS1216" s="85"/>
      <c r="FT1216" s="85"/>
      <c r="FU1216" s="85"/>
      <c r="FV1216" s="85"/>
      <c r="FW1216" s="85"/>
      <c r="FX1216" s="85"/>
      <c r="FY1216" s="85"/>
      <c r="FZ1216" s="85"/>
      <c r="GA1216" s="85"/>
      <c r="GB1216" s="85"/>
      <c r="GC1216" s="85"/>
      <c r="GD1216" s="85"/>
      <c r="GE1216" s="85"/>
      <c r="GF1216" s="85"/>
      <c r="GG1216" s="85"/>
      <c r="GH1216" s="85"/>
      <c r="GI1216" s="85"/>
      <c r="GJ1216" s="85"/>
      <c r="GK1216" s="85"/>
      <c r="GL1216" s="85"/>
      <c r="GM1216" s="85"/>
      <c r="GN1216" s="85"/>
      <c r="GO1216" s="85"/>
      <c r="GP1216" s="85"/>
      <c r="GQ1216" s="85"/>
      <c r="GR1216" s="85"/>
      <c r="GS1216" s="85"/>
      <c r="GT1216" s="85"/>
      <c r="GU1216" s="85"/>
      <c r="GV1216" s="85"/>
      <c r="GW1216" s="85"/>
      <c r="GX1216" s="85"/>
      <c r="GY1216" s="85"/>
      <c r="GZ1216" s="85"/>
      <c r="HA1216" s="85"/>
      <c r="HB1216" s="85"/>
      <c r="HC1216" s="85"/>
      <c r="HD1216" s="85"/>
      <c r="HE1216" s="85"/>
      <c r="HF1216" s="85"/>
      <c r="HG1216" s="85"/>
      <c r="HH1216" s="85"/>
      <c r="HI1216" s="85"/>
      <c r="HJ1216" s="85"/>
      <c r="HK1216" s="85"/>
      <c r="HL1216" s="85"/>
      <c r="HM1216" s="85"/>
      <c r="HN1216" s="85"/>
      <c r="HO1216" s="85"/>
      <c r="HP1216" s="85"/>
      <c r="HQ1216" s="85"/>
      <c r="HR1216" s="85"/>
      <c r="HS1216" s="85"/>
      <c r="HT1216" s="85"/>
      <c r="HU1216" s="85"/>
      <c r="HV1216" s="85"/>
      <c r="HW1216" s="85"/>
      <c r="HX1216" s="85"/>
      <c r="HY1216" s="85"/>
      <c r="HZ1216" s="85"/>
      <c r="IA1216" s="85"/>
      <c r="IB1216" s="85"/>
      <c r="IC1216" s="85"/>
      <c r="ID1216" s="85"/>
      <c r="IE1216" s="85"/>
      <c r="IF1216" s="85"/>
      <c r="IG1216" s="85"/>
      <c r="IH1216" s="85"/>
      <c r="II1216" s="85"/>
      <c r="IJ1216" s="85"/>
      <c r="IK1216" s="85"/>
      <c r="IL1216" s="85"/>
      <c r="IM1216" s="85"/>
      <c r="IN1216" s="85"/>
      <c r="IO1216" s="85"/>
      <c r="IP1216" s="85"/>
      <c r="IQ1216" s="85"/>
      <c r="IR1216" s="85"/>
      <c r="IS1216" s="85"/>
      <c r="IT1216" s="85"/>
      <c r="IU1216" s="85"/>
      <c r="IV1216" s="85"/>
    </row>
    <row r="1217" spans="1:256" s="86" customFormat="1" ht="15" customHeight="1">
      <c r="A1217" s="104">
        <v>2240101</v>
      </c>
      <c r="B1217" s="105" t="s">
        <v>67</v>
      </c>
      <c r="C1217" s="103">
        <v>735</v>
      </c>
      <c r="D1217" s="85"/>
      <c r="E1217" s="88"/>
      <c r="F1217" s="85"/>
      <c r="G1217" s="85"/>
      <c r="H1217" s="85"/>
      <c r="I1217" s="85"/>
      <c r="J1217" s="85"/>
      <c r="K1217" s="85"/>
      <c r="L1217" s="85"/>
      <c r="M1217" s="85"/>
      <c r="N1217" s="85"/>
      <c r="O1217" s="85"/>
      <c r="P1217" s="85"/>
      <c r="Q1217" s="85"/>
      <c r="R1217" s="85"/>
      <c r="S1217" s="85"/>
      <c r="T1217" s="85"/>
      <c r="U1217" s="85"/>
      <c r="V1217" s="85"/>
      <c r="W1217" s="85"/>
      <c r="X1217" s="85"/>
      <c r="Y1217" s="85"/>
      <c r="Z1217" s="85"/>
      <c r="AA1217" s="85"/>
      <c r="AB1217" s="85"/>
      <c r="AC1217" s="85"/>
      <c r="AD1217" s="85"/>
      <c r="AE1217" s="85"/>
      <c r="AF1217" s="85"/>
      <c r="AG1217" s="85"/>
      <c r="AH1217" s="85"/>
      <c r="AI1217" s="85"/>
      <c r="AJ1217" s="85"/>
      <c r="AK1217" s="85"/>
      <c r="AL1217" s="85"/>
      <c r="AM1217" s="85"/>
      <c r="AN1217" s="85"/>
      <c r="AO1217" s="85"/>
      <c r="AP1217" s="85"/>
      <c r="AQ1217" s="85"/>
      <c r="AR1217" s="85"/>
      <c r="AS1217" s="85"/>
      <c r="AT1217" s="85"/>
      <c r="AU1217" s="85"/>
      <c r="AV1217" s="85"/>
      <c r="AW1217" s="85"/>
      <c r="AX1217" s="85"/>
      <c r="AY1217" s="85"/>
      <c r="AZ1217" s="85"/>
      <c r="BA1217" s="85"/>
      <c r="BB1217" s="85"/>
      <c r="BC1217" s="85"/>
      <c r="BD1217" s="85"/>
      <c r="BE1217" s="85"/>
      <c r="BF1217" s="85"/>
      <c r="BG1217" s="85"/>
      <c r="BH1217" s="85"/>
      <c r="BI1217" s="85"/>
      <c r="BJ1217" s="85"/>
      <c r="BK1217" s="85"/>
      <c r="BL1217" s="85"/>
      <c r="BM1217" s="85"/>
      <c r="BN1217" s="85"/>
      <c r="BO1217" s="85"/>
      <c r="BP1217" s="85"/>
      <c r="BQ1217" s="85"/>
      <c r="BR1217" s="85"/>
      <c r="BS1217" s="85"/>
      <c r="BT1217" s="85"/>
      <c r="BU1217" s="85"/>
      <c r="BV1217" s="85"/>
      <c r="BW1217" s="85"/>
      <c r="BX1217" s="85"/>
      <c r="BY1217" s="85"/>
      <c r="BZ1217" s="85"/>
      <c r="CA1217" s="85"/>
      <c r="CB1217" s="85"/>
      <c r="CC1217" s="85"/>
      <c r="CD1217" s="85"/>
      <c r="CE1217" s="85"/>
      <c r="CF1217" s="85"/>
      <c r="CG1217" s="85"/>
      <c r="CH1217" s="85"/>
      <c r="CI1217" s="85"/>
      <c r="CJ1217" s="85"/>
      <c r="CK1217" s="85"/>
      <c r="CL1217" s="85"/>
      <c r="CM1217" s="85"/>
      <c r="CN1217" s="85"/>
      <c r="CO1217" s="85"/>
      <c r="CP1217" s="85"/>
      <c r="CQ1217" s="85"/>
      <c r="CR1217" s="85"/>
      <c r="CS1217" s="85"/>
      <c r="CT1217" s="85"/>
      <c r="CU1217" s="85"/>
      <c r="CV1217" s="85"/>
      <c r="CW1217" s="85"/>
      <c r="CX1217" s="85"/>
      <c r="CY1217" s="85"/>
      <c r="CZ1217" s="85"/>
      <c r="DA1217" s="85"/>
      <c r="DB1217" s="85"/>
      <c r="DC1217" s="85"/>
      <c r="DD1217" s="85"/>
      <c r="DE1217" s="85"/>
      <c r="DF1217" s="85"/>
      <c r="DG1217" s="85"/>
      <c r="DH1217" s="85"/>
      <c r="DI1217" s="85"/>
      <c r="DJ1217" s="85"/>
      <c r="DK1217" s="85"/>
      <c r="DL1217" s="85"/>
      <c r="DM1217" s="85"/>
      <c r="DN1217" s="85"/>
      <c r="DO1217" s="85"/>
      <c r="DP1217" s="85"/>
      <c r="DQ1217" s="85"/>
      <c r="DR1217" s="85"/>
      <c r="DS1217" s="85"/>
      <c r="DT1217" s="85"/>
      <c r="DU1217" s="85"/>
      <c r="DV1217" s="85"/>
      <c r="DW1217" s="85"/>
      <c r="DX1217" s="85"/>
      <c r="DY1217" s="85"/>
      <c r="DZ1217" s="85"/>
      <c r="EA1217" s="85"/>
      <c r="EB1217" s="85"/>
      <c r="EC1217" s="85"/>
      <c r="ED1217" s="85"/>
      <c r="EE1217" s="85"/>
      <c r="EF1217" s="85"/>
      <c r="EG1217" s="85"/>
      <c r="EH1217" s="85"/>
      <c r="EI1217" s="85"/>
      <c r="EJ1217" s="85"/>
      <c r="EK1217" s="85"/>
      <c r="EL1217" s="85"/>
      <c r="EM1217" s="85"/>
      <c r="EN1217" s="85"/>
      <c r="EO1217" s="85"/>
      <c r="EP1217" s="85"/>
      <c r="EQ1217" s="85"/>
      <c r="ER1217" s="85"/>
      <c r="ES1217" s="85"/>
      <c r="ET1217" s="85"/>
      <c r="EU1217" s="85"/>
      <c r="EV1217" s="85"/>
      <c r="EW1217" s="85"/>
      <c r="EX1217" s="85"/>
      <c r="EY1217" s="85"/>
      <c r="EZ1217" s="85"/>
      <c r="FA1217" s="85"/>
      <c r="FB1217" s="85"/>
      <c r="FC1217" s="85"/>
      <c r="FD1217" s="85"/>
      <c r="FE1217" s="85"/>
      <c r="FF1217" s="85"/>
      <c r="FG1217" s="85"/>
      <c r="FH1217" s="85"/>
      <c r="FI1217" s="85"/>
      <c r="FJ1217" s="85"/>
      <c r="FK1217" s="85"/>
      <c r="FL1217" s="85"/>
      <c r="FM1217" s="85"/>
      <c r="FN1217" s="85"/>
      <c r="FO1217" s="85"/>
      <c r="FP1217" s="85"/>
      <c r="FQ1217" s="85"/>
      <c r="FR1217" s="85"/>
      <c r="FS1217" s="85"/>
      <c r="FT1217" s="85"/>
      <c r="FU1217" s="85"/>
      <c r="FV1217" s="85"/>
      <c r="FW1217" s="85"/>
      <c r="FX1217" s="85"/>
      <c r="FY1217" s="85"/>
      <c r="FZ1217" s="85"/>
      <c r="GA1217" s="85"/>
      <c r="GB1217" s="85"/>
      <c r="GC1217" s="85"/>
      <c r="GD1217" s="85"/>
      <c r="GE1217" s="85"/>
      <c r="GF1217" s="85"/>
      <c r="GG1217" s="85"/>
      <c r="GH1217" s="85"/>
      <c r="GI1217" s="85"/>
      <c r="GJ1217" s="85"/>
      <c r="GK1217" s="85"/>
      <c r="GL1217" s="85"/>
      <c r="GM1217" s="85"/>
      <c r="GN1217" s="85"/>
      <c r="GO1217" s="85"/>
      <c r="GP1217" s="85"/>
      <c r="GQ1217" s="85"/>
      <c r="GR1217" s="85"/>
      <c r="GS1217" s="85"/>
      <c r="GT1217" s="85"/>
      <c r="GU1217" s="85"/>
      <c r="GV1217" s="85"/>
      <c r="GW1217" s="85"/>
      <c r="GX1217" s="85"/>
      <c r="GY1217" s="85"/>
      <c r="GZ1217" s="85"/>
      <c r="HA1217" s="85"/>
      <c r="HB1217" s="85"/>
      <c r="HC1217" s="85"/>
      <c r="HD1217" s="85"/>
      <c r="HE1217" s="85"/>
      <c r="HF1217" s="85"/>
      <c r="HG1217" s="85"/>
      <c r="HH1217" s="85"/>
      <c r="HI1217" s="85"/>
      <c r="HJ1217" s="85"/>
      <c r="HK1217" s="85"/>
      <c r="HL1217" s="85"/>
      <c r="HM1217" s="85"/>
      <c r="HN1217" s="85"/>
      <c r="HO1217" s="85"/>
      <c r="HP1217" s="85"/>
      <c r="HQ1217" s="85"/>
      <c r="HR1217" s="85"/>
      <c r="HS1217" s="85"/>
      <c r="HT1217" s="85"/>
      <c r="HU1217" s="85"/>
      <c r="HV1217" s="85"/>
      <c r="HW1217" s="85"/>
      <c r="HX1217" s="85"/>
      <c r="HY1217" s="85"/>
      <c r="HZ1217" s="85"/>
      <c r="IA1217" s="85"/>
      <c r="IB1217" s="85"/>
      <c r="IC1217" s="85"/>
      <c r="ID1217" s="85"/>
      <c r="IE1217" s="85"/>
      <c r="IF1217" s="85"/>
      <c r="IG1217" s="85"/>
      <c r="IH1217" s="85"/>
      <c r="II1217" s="85"/>
      <c r="IJ1217" s="85"/>
      <c r="IK1217" s="85"/>
      <c r="IL1217" s="85"/>
      <c r="IM1217" s="85"/>
      <c r="IN1217" s="85"/>
      <c r="IO1217" s="85"/>
      <c r="IP1217" s="85"/>
      <c r="IQ1217" s="85"/>
      <c r="IR1217" s="85"/>
      <c r="IS1217" s="85"/>
      <c r="IT1217" s="85"/>
      <c r="IU1217" s="85"/>
      <c r="IV1217" s="85"/>
    </row>
    <row r="1218" spans="1:256" s="86" customFormat="1" ht="15" customHeight="1">
      <c r="A1218" s="104">
        <v>2240102</v>
      </c>
      <c r="B1218" s="105" t="s">
        <v>68</v>
      </c>
      <c r="C1218" s="103">
        <v>15</v>
      </c>
      <c r="D1218" s="85"/>
      <c r="E1218" s="88"/>
      <c r="F1218" s="85"/>
      <c r="G1218" s="85"/>
      <c r="H1218" s="85"/>
      <c r="I1218" s="85"/>
      <c r="J1218" s="85"/>
      <c r="K1218" s="85"/>
      <c r="L1218" s="85"/>
      <c r="M1218" s="85"/>
      <c r="N1218" s="85"/>
      <c r="O1218" s="85"/>
      <c r="P1218" s="85"/>
      <c r="Q1218" s="85"/>
      <c r="R1218" s="85"/>
      <c r="S1218" s="85"/>
      <c r="T1218" s="85"/>
      <c r="U1218" s="85"/>
      <c r="V1218" s="85"/>
      <c r="W1218" s="85"/>
      <c r="X1218" s="85"/>
      <c r="Y1218" s="85"/>
      <c r="Z1218" s="85"/>
      <c r="AA1218" s="85"/>
      <c r="AB1218" s="85"/>
      <c r="AC1218" s="85"/>
      <c r="AD1218" s="85"/>
      <c r="AE1218" s="85"/>
      <c r="AF1218" s="85"/>
      <c r="AG1218" s="85"/>
      <c r="AH1218" s="85"/>
      <c r="AI1218" s="85"/>
      <c r="AJ1218" s="85"/>
      <c r="AK1218" s="85"/>
      <c r="AL1218" s="85"/>
      <c r="AM1218" s="85"/>
      <c r="AN1218" s="85"/>
      <c r="AO1218" s="85"/>
      <c r="AP1218" s="85"/>
      <c r="AQ1218" s="85"/>
      <c r="AR1218" s="85"/>
      <c r="AS1218" s="85"/>
      <c r="AT1218" s="85"/>
      <c r="AU1218" s="85"/>
      <c r="AV1218" s="85"/>
      <c r="AW1218" s="85"/>
      <c r="AX1218" s="85"/>
      <c r="AY1218" s="85"/>
      <c r="AZ1218" s="85"/>
      <c r="BA1218" s="85"/>
      <c r="BB1218" s="85"/>
      <c r="BC1218" s="85"/>
      <c r="BD1218" s="85"/>
      <c r="BE1218" s="85"/>
      <c r="BF1218" s="85"/>
      <c r="BG1218" s="85"/>
      <c r="BH1218" s="85"/>
      <c r="BI1218" s="85"/>
      <c r="BJ1218" s="85"/>
      <c r="BK1218" s="85"/>
      <c r="BL1218" s="85"/>
      <c r="BM1218" s="85"/>
      <c r="BN1218" s="85"/>
      <c r="BO1218" s="85"/>
      <c r="BP1218" s="85"/>
      <c r="BQ1218" s="85"/>
      <c r="BR1218" s="85"/>
      <c r="BS1218" s="85"/>
      <c r="BT1218" s="85"/>
      <c r="BU1218" s="85"/>
      <c r="BV1218" s="85"/>
      <c r="BW1218" s="85"/>
      <c r="BX1218" s="85"/>
      <c r="BY1218" s="85"/>
      <c r="BZ1218" s="85"/>
      <c r="CA1218" s="85"/>
      <c r="CB1218" s="85"/>
      <c r="CC1218" s="85"/>
      <c r="CD1218" s="85"/>
      <c r="CE1218" s="85"/>
      <c r="CF1218" s="85"/>
      <c r="CG1218" s="85"/>
      <c r="CH1218" s="85"/>
      <c r="CI1218" s="85"/>
      <c r="CJ1218" s="85"/>
      <c r="CK1218" s="85"/>
      <c r="CL1218" s="85"/>
      <c r="CM1218" s="85"/>
      <c r="CN1218" s="85"/>
      <c r="CO1218" s="85"/>
      <c r="CP1218" s="85"/>
      <c r="CQ1218" s="85"/>
      <c r="CR1218" s="85"/>
      <c r="CS1218" s="85"/>
      <c r="CT1218" s="85"/>
      <c r="CU1218" s="85"/>
      <c r="CV1218" s="85"/>
      <c r="CW1218" s="85"/>
      <c r="CX1218" s="85"/>
      <c r="CY1218" s="85"/>
      <c r="CZ1218" s="85"/>
      <c r="DA1218" s="85"/>
      <c r="DB1218" s="85"/>
      <c r="DC1218" s="85"/>
      <c r="DD1218" s="85"/>
      <c r="DE1218" s="85"/>
      <c r="DF1218" s="85"/>
      <c r="DG1218" s="85"/>
      <c r="DH1218" s="85"/>
      <c r="DI1218" s="85"/>
      <c r="DJ1218" s="85"/>
      <c r="DK1218" s="85"/>
      <c r="DL1218" s="85"/>
      <c r="DM1218" s="85"/>
      <c r="DN1218" s="85"/>
      <c r="DO1218" s="85"/>
      <c r="DP1218" s="85"/>
      <c r="DQ1218" s="85"/>
      <c r="DR1218" s="85"/>
      <c r="DS1218" s="85"/>
      <c r="DT1218" s="85"/>
      <c r="DU1218" s="85"/>
      <c r="DV1218" s="85"/>
      <c r="DW1218" s="85"/>
      <c r="DX1218" s="85"/>
      <c r="DY1218" s="85"/>
      <c r="DZ1218" s="85"/>
      <c r="EA1218" s="85"/>
      <c r="EB1218" s="85"/>
      <c r="EC1218" s="85"/>
      <c r="ED1218" s="85"/>
      <c r="EE1218" s="85"/>
      <c r="EF1218" s="85"/>
      <c r="EG1218" s="85"/>
      <c r="EH1218" s="85"/>
      <c r="EI1218" s="85"/>
      <c r="EJ1218" s="85"/>
      <c r="EK1218" s="85"/>
      <c r="EL1218" s="85"/>
      <c r="EM1218" s="85"/>
      <c r="EN1218" s="85"/>
      <c r="EO1218" s="85"/>
      <c r="EP1218" s="85"/>
      <c r="EQ1218" s="85"/>
      <c r="ER1218" s="85"/>
      <c r="ES1218" s="85"/>
      <c r="ET1218" s="85"/>
      <c r="EU1218" s="85"/>
      <c r="EV1218" s="85"/>
      <c r="EW1218" s="85"/>
      <c r="EX1218" s="85"/>
      <c r="EY1218" s="85"/>
      <c r="EZ1218" s="85"/>
      <c r="FA1218" s="85"/>
      <c r="FB1218" s="85"/>
      <c r="FC1218" s="85"/>
      <c r="FD1218" s="85"/>
      <c r="FE1218" s="85"/>
      <c r="FF1218" s="85"/>
      <c r="FG1218" s="85"/>
      <c r="FH1218" s="85"/>
      <c r="FI1218" s="85"/>
      <c r="FJ1218" s="85"/>
      <c r="FK1218" s="85"/>
      <c r="FL1218" s="85"/>
      <c r="FM1218" s="85"/>
      <c r="FN1218" s="85"/>
      <c r="FO1218" s="85"/>
      <c r="FP1218" s="85"/>
      <c r="FQ1218" s="85"/>
      <c r="FR1218" s="85"/>
      <c r="FS1218" s="85"/>
      <c r="FT1218" s="85"/>
      <c r="FU1218" s="85"/>
      <c r="FV1218" s="85"/>
      <c r="FW1218" s="85"/>
      <c r="FX1218" s="85"/>
      <c r="FY1218" s="85"/>
      <c r="FZ1218" s="85"/>
      <c r="GA1218" s="85"/>
      <c r="GB1218" s="85"/>
      <c r="GC1218" s="85"/>
      <c r="GD1218" s="85"/>
      <c r="GE1218" s="85"/>
      <c r="GF1218" s="85"/>
      <c r="GG1218" s="85"/>
      <c r="GH1218" s="85"/>
      <c r="GI1218" s="85"/>
      <c r="GJ1218" s="85"/>
      <c r="GK1218" s="85"/>
      <c r="GL1218" s="85"/>
      <c r="GM1218" s="85"/>
      <c r="GN1218" s="85"/>
      <c r="GO1218" s="85"/>
      <c r="GP1218" s="85"/>
      <c r="GQ1218" s="85"/>
      <c r="GR1218" s="85"/>
      <c r="GS1218" s="85"/>
      <c r="GT1218" s="85"/>
      <c r="GU1218" s="85"/>
      <c r="GV1218" s="85"/>
      <c r="GW1218" s="85"/>
      <c r="GX1218" s="85"/>
      <c r="GY1218" s="85"/>
      <c r="GZ1218" s="85"/>
      <c r="HA1218" s="85"/>
      <c r="HB1218" s="85"/>
      <c r="HC1218" s="85"/>
      <c r="HD1218" s="85"/>
      <c r="HE1218" s="85"/>
      <c r="HF1218" s="85"/>
      <c r="HG1218" s="85"/>
      <c r="HH1218" s="85"/>
      <c r="HI1218" s="85"/>
      <c r="HJ1218" s="85"/>
      <c r="HK1218" s="85"/>
      <c r="HL1218" s="85"/>
      <c r="HM1218" s="85"/>
      <c r="HN1218" s="85"/>
      <c r="HO1218" s="85"/>
      <c r="HP1218" s="85"/>
      <c r="HQ1218" s="85"/>
      <c r="HR1218" s="85"/>
      <c r="HS1218" s="85"/>
      <c r="HT1218" s="85"/>
      <c r="HU1218" s="85"/>
      <c r="HV1218" s="85"/>
      <c r="HW1218" s="85"/>
      <c r="HX1218" s="85"/>
      <c r="HY1218" s="85"/>
      <c r="HZ1218" s="85"/>
      <c r="IA1218" s="85"/>
      <c r="IB1218" s="85"/>
      <c r="IC1218" s="85"/>
      <c r="ID1218" s="85"/>
      <c r="IE1218" s="85"/>
      <c r="IF1218" s="85"/>
      <c r="IG1218" s="85"/>
      <c r="IH1218" s="85"/>
      <c r="II1218" s="85"/>
      <c r="IJ1218" s="85"/>
      <c r="IK1218" s="85"/>
      <c r="IL1218" s="85"/>
      <c r="IM1218" s="85"/>
      <c r="IN1218" s="85"/>
      <c r="IO1218" s="85"/>
      <c r="IP1218" s="85"/>
      <c r="IQ1218" s="85"/>
      <c r="IR1218" s="85"/>
      <c r="IS1218" s="85"/>
      <c r="IT1218" s="85"/>
      <c r="IU1218" s="85"/>
      <c r="IV1218" s="85"/>
    </row>
    <row r="1219" spans="1:5" s="85" customFormat="1" ht="15" customHeight="1">
      <c r="A1219" s="104">
        <v>2240103</v>
      </c>
      <c r="B1219" s="105" t="s">
        <v>69</v>
      </c>
      <c r="C1219" s="103"/>
      <c r="E1219" s="87"/>
    </row>
    <row r="1220" spans="1:5" s="85" customFormat="1" ht="15" customHeight="1">
      <c r="A1220" s="104">
        <v>2240104</v>
      </c>
      <c r="B1220" s="105" t="s">
        <v>1002</v>
      </c>
      <c r="C1220" s="103">
        <v>5</v>
      </c>
      <c r="E1220" s="87"/>
    </row>
    <row r="1221" spans="1:5" s="85" customFormat="1" ht="15" customHeight="1">
      <c r="A1221" s="104">
        <v>2240105</v>
      </c>
      <c r="B1221" s="105" t="s">
        <v>1003</v>
      </c>
      <c r="C1221" s="103"/>
      <c r="E1221" s="87"/>
    </row>
    <row r="1222" spans="1:256" s="86" customFormat="1" ht="15" customHeight="1">
      <c r="A1222" s="104">
        <v>2240106</v>
      </c>
      <c r="B1222" s="105" t="s">
        <v>1004</v>
      </c>
      <c r="C1222" s="103"/>
      <c r="D1222" s="85"/>
      <c r="E1222" s="88"/>
      <c r="F1222" s="85"/>
      <c r="G1222" s="85"/>
      <c r="H1222" s="85"/>
      <c r="I1222" s="85"/>
      <c r="J1222" s="85"/>
      <c r="K1222" s="85"/>
      <c r="L1222" s="85"/>
      <c r="M1222" s="85"/>
      <c r="N1222" s="85"/>
      <c r="O1222" s="85"/>
      <c r="P1222" s="85"/>
      <c r="Q1222" s="85"/>
      <c r="R1222" s="85"/>
      <c r="S1222" s="85"/>
      <c r="T1222" s="85"/>
      <c r="U1222" s="85"/>
      <c r="V1222" s="85"/>
      <c r="W1222" s="85"/>
      <c r="X1222" s="85"/>
      <c r="Y1222" s="85"/>
      <c r="Z1222" s="85"/>
      <c r="AA1222" s="85"/>
      <c r="AB1222" s="85"/>
      <c r="AC1222" s="85"/>
      <c r="AD1222" s="85"/>
      <c r="AE1222" s="85"/>
      <c r="AF1222" s="85"/>
      <c r="AG1222" s="85"/>
      <c r="AH1222" s="85"/>
      <c r="AI1222" s="85"/>
      <c r="AJ1222" s="85"/>
      <c r="AK1222" s="85"/>
      <c r="AL1222" s="85"/>
      <c r="AM1222" s="85"/>
      <c r="AN1222" s="85"/>
      <c r="AO1222" s="85"/>
      <c r="AP1222" s="85"/>
      <c r="AQ1222" s="85"/>
      <c r="AR1222" s="85"/>
      <c r="AS1222" s="85"/>
      <c r="AT1222" s="85"/>
      <c r="AU1222" s="85"/>
      <c r="AV1222" s="85"/>
      <c r="AW1222" s="85"/>
      <c r="AX1222" s="85"/>
      <c r="AY1222" s="85"/>
      <c r="AZ1222" s="85"/>
      <c r="BA1222" s="85"/>
      <c r="BB1222" s="85"/>
      <c r="BC1222" s="85"/>
      <c r="BD1222" s="85"/>
      <c r="BE1222" s="85"/>
      <c r="BF1222" s="85"/>
      <c r="BG1222" s="85"/>
      <c r="BH1222" s="85"/>
      <c r="BI1222" s="85"/>
      <c r="BJ1222" s="85"/>
      <c r="BK1222" s="85"/>
      <c r="BL1222" s="85"/>
      <c r="BM1222" s="85"/>
      <c r="BN1222" s="85"/>
      <c r="BO1222" s="85"/>
      <c r="BP1222" s="85"/>
      <c r="BQ1222" s="85"/>
      <c r="BR1222" s="85"/>
      <c r="BS1222" s="85"/>
      <c r="BT1222" s="85"/>
      <c r="BU1222" s="85"/>
      <c r="BV1222" s="85"/>
      <c r="BW1222" s="85"/>
      <c r="BX1222" s="85"/>
      <c r="BY1222" s="85"/>
      <c r="BZ1222" s="85"/>
      <c r="CA1222" s="85"/>
      <c r="CB1222" s="85"/>
      <c r="CC1222" s="85"/>
      <c r="CD1222" s="85"/>
      <c r="CE1222" s="85"/>
      <c r="CF1222" s="85"/>
      <c r="CG1222" s="85"/>
      <c r="CH1222" s="85"/>
      <c r="CI1222" s="85"/>
      <c r="CJ1222" s="85"/>
      <c r="CK1222" s="85"/>
      <c r="CL1222" s="85"/>
      <c r="CM1222" s="85"/>
      <c r="CN1222" s="85"/>
      <c r="CO1222" s="85"/>
      <c r="CP1222" s="85"/>
      <c r="CQ1222" s="85"/>
      <c r="CR1222" s="85"/>
      <c r="CS1222" s="85"/>
      <c r="CT1222" s="85"/>
      <c r="CU1222" s="85"/>
      <c r="CV1222" s="85"/>
      <c r="CW1222" s="85"/>
      <c r="CX1222" s="85"/>
      <c r="CY1222" s="85"/>
      <c r="CZ1222" s="85"/>
      <c r="DA1222" s="85"/>
      <c r="DB1222" s="85"/>
      <c r="DC1222" s="85"/>
      <c r="DD1222" s="85"/>
      <c r="DE1222" s="85"/>
      <c r="DF1222" s="85"/>
      <c r="DG1222" s="85"/>
      <c r="DH1222" s="85"/>
      <c r="DI1222" s="85"/>
      <c r="DJ1222" s="85"/>
      <c r="DK1222" s="85"/>
      <c r="DL1222" s="85"/>
      <c r="DM1222" s="85"/>
      <c r="DN1222" s="85"/>
      <c r="DO1222" s="85"/>
      <c r="DP1222" s="85"/>
      <c r="DQ1222" s="85"/>
      <c r="DR1222" s="85"/>
      <c r="DS1222" s="85"/>
      <c r="DT1222" s="85"/>
      <c r="DU1222" s="85"/>
      <c r="DV1222" s="85"/>
      <c r="DW1222" s="85"/>
      <c r="DX1222" s="85"/>
      <c r="DY1222" s="85"/>
      <c r="DZ1222" s="85"/>
      <c r="EA1222" s="85"/>
      <c r="EB1222" s="85"/>
      <c r="EC1222" s="85"/>
      <c r="ED1222" s="85"/>
      <c r="EE1222" s="85"/>
      <c r="EF1222" s="85"/>
      <c r="EG1222" s="85"/>
      <c r="EH1222" s="85"/>
      <c r="EI1222" s="85"/>
      <c r="EJ1222" s="85"/>
      <c r="EK1222" s="85"/>
      <c r="EL1222" s="85"/>
      <c r="EM1222" s="85"/>
      <c r="EN1222" s="85"/>
      <c r="EO1222" s="85"/>
      <c r="EP1222" s="85"/>
      <c r="EQ1222" s="85"/>
      <c r="ER1222" s="85"/>
      <c r="ES1222" s="85"/>
      <c r="ET1222" s="85"/>
      <c r="EU1222" s="85"/>
      <c r="EV1222" s="85"/>
      <c r="EW1222" s="85"/>
      <c r="EX1222" s="85"/>
      <c r="EY1222" s="85"/>
      <c r="EZ1222" s="85"/>
      <c r="FA1222" s="85"/>
      <c r="FB1222" s="85"/>
      <c r="FC1222" s="85"/>
      <c r="FD1222" s="85"/>
      <c r="FE1222" s="85"/>
      <c r="FF1222" s="85"/>
      <c r="FG1222" s="85"/>
      <c r="FH1222" s="85"/>
      <c r="FI1222" s="85"/>
      <c r="FJ1222" s="85"/>
      <c r="FK1222" s="85"/>
      <c r="FL1222" s="85"/>
      <c r="FM1222" s="85"/>
      <c r="FN1222" s="85"/>
      <c r="FO1222" s="85"/>
      <c r="FP1222" s="85"/>
      <c r="FQ1222" s="85"/>
      <c r="FR1222" s="85"/>
      <c r="FS1222" s="85"/>
      <c r="FT1222" s="85"/>
      <c r="FU1222" s="85"/>
      <c r="FV1222" s="85"/>
      <c r="FW1222" s="85"/>
      <c r="FX1222" s="85"/>
      <c r="FY1222" s="85"/>
      <c r="FZ1222" s="85"/>
      <c r="GA1222" s="85"/>
      <c r="GB1222" s="85"/>
      <c r="GC1222" s="85"/>
      <c r="GD1222" s="85"/>
      <c r="GE1222" s="85"/>
      <c r="GF1222" s="85"/>
      <c r="GG1222" s="85"/>
      <c r="GH1222" s="85"/>
      <c r="GI1222" s="85"/>
      <c r="GJ1222" s="85"/>
      <c r="GK1222" s="85"/>
      <c r="GL1222" s="85"/>
      <c r="GM1222" s="85"/>
      <c r="GN1222" s="85"/>
      <c r="GO1222" s="85"/>
      <c r="GP1222" s="85"/>
      <c r="GQ1222" s="85"/>
      <c r="GR1222" s="85"/>
      <c r="GS1222" s="85"/>
      <c r="GT1222" s="85"/>
      <c r="GU1222" s="85"/>
      <c r="GV1222" s="85"/>
      <c r="GW1222" s="85"/>
      <c r="GX1222" s="85"/>
      <c r="GY1222" s="85"/>
      <c r="GZ1222" s="85"/>
      <c r="HA1222" s="85"/>
      <c r="HB1222" s="85"/>
      <c r="HC1222" s="85"/>
      <c r="HD1222" s="85"/>
      <c r="HE1222" s="85"/>
      <c r="HF1222" s="85"/>
      <c r="HG1222" s="85"/>
      <c r="HH1222" s="85"/>
      <c r="HI1222" s="85"/>
      <c r="HJ1222" s="85"/>
      <c r="HK1222" s="85"/>
      <c r="HL1222" s="85"/>
      <c r="HM1222" s="85"/>
      <c r="HN1222" s="85"/>
      <c r="HO1222" s="85"/>
      <c r="HP1222" s="85"/>
      <c r="HQ1222" s="85"/>
      <c r="HR1222" s="85"/>
      <c r="HS1222" s="85"/>
      <c r="HT1222" s="85"/>
      <c r="HU1222" s="85"/>
      <c r="HV1222" s="85"/>
      <c r="HW1222" s="85"/>
      <c r="HX1222" s="85"/>
      <c r="HY1222" s="85"/>
      <c r="HZ1222" s="85"/>
      <c r="IA1222" s="85"/>
      <c r="IB1222" s="85"/>
      <c r="IC1222" s="85"/>
      <c r="ID1222" s="85"/>
      <c r="IE1222" s="85"/>
      <c r="IF1222" s="85"/>
      <c r="IG1222" s="85"/>
      <c r="IH1222" s="85"/>
      <c r="II1222" s="85"/>
      <c r="IJ1222" s="85"/>
      <c r="IK1222" s="85"/>
      <c r="IL1222" s="85"/>
      <c r="IM1222" s="85"/>
      <c r="IN1222" s="85"/>
      <c r="IO1222" s="85"/>
      <c r="IP1222" s="85"/>
      <c r="IQ1222" s="85"/>
      <c r="IR1222" s="85"/>
      <c r="IS1222" s="85"/>
      <c r="IT1222" s="85"/>
      <c r="IU1222" s="85"/>
      <c r="IV1222" s="85"/>
    </row>
    <row r="1223" spans="1:5" s="85" customFormat="1" ht="15" customHeight="1">
      <c r="A1223" s="104">
        <v>2240108</v>
      </c>
      <c r="B1223" s="105" t="s">
        <v>1005</v>
      </c>
      <c r="C1223" s="103">
        <v>1</v>
      </c>
      <c r="E1223" s="87"/>
    </row>
    <row r="1224" spans="1:256" s="86" customFormat="1" ht="15" customHeight="1">
      <c r="A1224" s="104">
        <v>2240109</v>
      </c>
      <c r="B1224" s="105" t="s">
        <v>1006</v>
      </c>
      <c r="C1224" s="103"/>
      <c r="D1224" s="85"/>
      <c r="E1224" s="88"/>
      <c r="F1224" s="85"/>
      <c r="G1224" s="85"/>
      <c r="H1224" s="85"/>
      <c r="I1224" s="85"/>
      <c r="J1224" s="85"/>
      <c r="K1224" s="85"/>
      <c r="L1224" s="85"/>
      <c r="M1224" s="85"/>
      <c r="N1224" s="85"/>
      <c r="O1224" s="85"/>
      <c r="P1224" s="85"/>
      <c r="Q1224" s="85"/>
      <c r="R1224" s="85"/>
      <c r="S1224" s="85"/>
      <c r="T1224" s="85"/>
      <c r="U1224" s="85"/>
      <c r="V1224" s="85"/>
      <c r="W1224" s="85"/>
      <c r="X1224" s="85"/>
      <c r="Y1224" s="85"/>
      <c r="Z1224" s="85"/>
      <c r="AA1224" s="85"/>
      <c r="AB1224" s="85"/>
      <c r="AC1224" s="85"/>
      <c r="AD1224" s="85"/>
      <c r="AE1224" s="85"/>
      <c r="AF1224" s="85"/>
      <c r="AG1224" s="85"/>
      <c r="AH1224" s="85"/>
      <c r="AI1224" s="85"/>
      <c r="AJ1224" s="85"/>
      <c r="AK1224" s="85"/>
      <c r="AL1224" s="85"/>
      <c r="AM1224" s="85"/>
      <c r="AN1224" s="85"/>
      <c r="AO1224" s="85"/>
      <c r="AP1224" s="85"/>
      <c r="AQ1224" s="85"/>
      <c r="AR1224" s="85"/>
      <c r="AS1224" s="85"/>
      <c r="AT1224" s="85"/>
      <c r="AU1224" s="85"/>
      <c r="AV1224" s="85"/>
      <c r="AW1224" s="85"/>
      <c r="AX1224" s="85"/>
      <c r="AY1224" s="85"/>
      <c r="AZ1224" s="85"/>
      <c r="BA1224" s="85"/>
      <c r="BB1224" s="85"/>
      <c r="BC1224" s="85"/>
      <c r="BD1224" s="85"/>
      <c r="BE1224" s="85"/>
      <c r="BF1224" s="85"/>
      <c r="BG1224" s="85"/>
      <c r="BH1224" s="85"/>
      <c r="BI1224" s="85"/>
      <c r="BJ1224" s="85"/>
      <c r="BK1224" s="85"/>
      <c r="BL1224" s="85"/>
      <c r="BM1224" s="85"/>
      <c r="BN1224" s="85"/>
      <c r="BO1224" s="85"/>
      <c r="BP1224" s="85"/>
      <c r="BQ1224" s="85"/>
      <c r="BR1224" s="85"/>
      <c r="BS1224" s="85"/>
      <c r="BT1224" s="85"/>
      <c r="BU1224" s="85"/>
      <c r="BV1224" s="85"/>
      <c r="BW1224" s="85"/>
      <c r="BX1224" s="85"/>
      <c r="BY1224" s="85"/>
      <c r="BZ1224" s="85"/>
      <c r="CA1224" s="85"/>
      <c r="CB1224" s="85"/>
      <c r="CC1224" s="85"/>
      <c r="CD1224" s="85"/>
      <c r="CE1224" s="85"/>
      <c r="CF1224" s="85"/>
      <c r="CG1224" s="85"/>
      <c r="CH1224" s="85"/>
      <c r="CI1224" s="85"/>
      <c r="CJ1224" s="85"/>
      <c r="CK1224" s="85"/>
      <c r="CL1224" s="85"/>
      <c r="CM1224" s="85"/>
      <c r="CN1224" s="85"/>
      <c r="CO1224" s="85"/>
      <c r="CP1224" s="85"/>
      <c r="CQ1224" s="85"/>
      <c r="CR1224" s="85"/>
      <c r="CS1224" s="85"/>
      <c r="CT1224" s="85"/>
      <c r="CU1224" s="85"/>
      <c r="CV1224" s="85"/>
      <c r="CW1224" s="85"/>
      <c r="CX1224" s="85"/>
      <c r="CY1224" s="85"/>
      <c r="CZ1224" s="85"/>
      <c r="DA1224" s="85"/>
      <c r="DB1224" s="85"/>
      <c r="DC1224" s="85"/>
      <c r="DD1224" s="85"/>
      <c r="DE1224" s="85"/>
      <c r="DF1224" s="85"/>
      <c r="DG1224" s="85"/>
      <c r="DH1224" s="85"/>
      <c r="DI1224" s="85"/>
      <c r="DJ1224" s="85"/>
      <c r="DK1224" s="85"/>
      <c r="DL1224" s="85"/>
      <c r="DM1224" s="85"/>
      <c r="DN1224" s="85"/>
      <c r="DO1224" s="85"/>
      <c r="DP1224" s="85"/>
      <c r="DQ1224" s="85"/>
      <c r="DR1224" s="85"/>
      <c r="DS1224" s="85"/>
      <c r="DT1224" s="85"/>
      <c r="DU1224" s="85"/>
      <c r="DV1224" s="85"/>
      <c r="DW1224" s="85"/>
      <c r="DX1224" s="85"/>
      <c r="DY1224" s="85"/>
      <c r="DZ1224" s="85"/>
      <c r="EA1224" s="85"/>
      <c r="EB1224" s="85"/>
      <c r="EC1224" s="85"/>
      <c r="ED1224" s="85"/>
      <c r="EE1224" s="85"/>
      <c r="EF1224" s="85"/>
      <c r="EG1224" s="85"/>
      <c r="EH1224" s="85"/>
      <c r="EI1224" s="85"/>
      <c r="EJ1224" s="85"/>
      <c r="EK1224" s="85"/>
      <c r="EL1224" s="85"/>
      <c r="EM1224" s="85"/>
      <c r="EN1224" s="85"/>
      <c r="EO1224" s="85"/>
      <c r="EP1224" s="85"/>
      <c r="EQ1224" s="85"/>
      <c r="ER1224" s="85"/>
      <c r="ES1224" s="85"/>
      <c r="ET1224" s="85"/>
      <c r="EU1224" s="85"/>
      <c r="EV1224" s="85"/>
      <c r="EW1224" s="85"/>
      <c r="EX1224" s="85"/>
      <c r="EY1224" s="85"/>
      <c r="EZ1224" s="85"/>
      <c r="FA1224" s="85"/>
      <c r="FB1224" s="85"/>
      <c r="FC1224" s="85"/>
      <c r="FD1224" s="85"/>
      <c r="FE1224" s="85"/>
      <c r="FF1224" s="85"/>
      <c r="FG1224" s="85"/>
      <c r="FH1224" s="85"/>
      <c r="FI1224" s="85"/>
      <c r="FJ1224" s="85"/>
      <c r="FK1224" s="85"/>
      <c r="FL1224" s="85"/>
      <c r="FM1224" s="85"/>
      <c r="FN1224" s="85"/>
      <c r="FO1224" s="85"/>
      <c r="FP1224" s="85"/>
      <c r="FQ1224" s="85"/>
      <c r="FR1224" s="85"/>
      <c r="FS1224" s="85"/>
      <c r="FT1224" s="85"/>
      <c r="FU1224" s="85"/>
      <c r="FV1224" s="85"/>
      <c r="FW1224" s="85"/>
      <c r="FX1224" s="85"/>
      <c r="FY1224" s="85"/>
      <c r="FZ1224" s="85"/>
      <c r="GA1224" s="85"/>
      <c r="GB1224" s="85"/>
      <c r="GC1224" s="85"/>
      <c r="GD1224" s="85"/>
      <c r="GE1224" s="85"/>
      <c r="GF1224" s="85"/>
      <c r="GG1224" s="85"/>
      <c r="GH1224" s="85"/>
      <c r="GI1224" s="85"/>
      <c r="GJ1224" s="85"/>
      <c r="GK1224" s="85"/>
      <c r="GL1224" s="85"/>
      <c r="GM1224" s="85"/>
      <c r="GN1224" s="85"/>
      <c r="GO1224" s="85"/>
      <c r="GP1224" s="85"/>
      <c r="GQ1224" s="85"/>
      <c r="GR1224" s="85"/>
      <c r="GS1224" s="85"/>
      <c r="GT1224" s="85"/>
      <c r="GU1224" s="85"/>
      <c r="GV1224" s="85"/>
      <c r="GW1224" s="85"/>
      <c r="GX1224" s="85"/>
      <c r="GY1224" s="85"/>
      <c r="GZ1224" s="85"/>
      <c r="HA1224" s="85"/>
      <c r="HB1224" s="85"/>
      <c r="HC1224" s="85"/>
      <c r="HD1224" s="85"/>
      <c r="HE1224" s="85"/>
      <c r="HF1224" s="85"/>
      <c r="HG1224" s="85"/>
      <c r="HH1224" s="85"/>
      <c r="HI1224" s="85"/>
      <c r="HJ1224" s="85"/>
      <c r="HK1224" s="85"/>
      <c r="HL1224" s="85"/>
      <c r="HM1224" s="85"/>
      <c r="HN1224" s="85"/>
      <c r="HO1224" s="85"/>
      <c r="HP1224" s="85"/>
      <c r="HQ1224" s="85"/>
      <c r="HR1224" s="85"/>
      <c r="HS1224" s="85"/>
      <c r="HT1224" s="85"/>
      <c r="HU1224" s="85"/>
      <c r="HV1224" s="85"/>
      <c r="HW1224" s="85"/>
      <c r="HX1224" s="85"/>
      <c r="HY1224" s="85"/>
      <c r="HZ1224" s="85"/>
      <c r="IA1224" s="85"/>
      <c r="IB1224" s="85"/>
      <c r="IC1224" s="85"/>
      <c r="ID1224" s="85"/>
      <c r="IE1224" s="85"/>
      <c r="IF1224" s="85"/>
      <c r="IG1224" s="85"/>
      <c r="IH1224" s="85"/>
      <c r="II1224" s="85"/>
      <c r="IJ1224" s="85"/>
      <c r="IK1224" s="85"/>
      <c r="IL1224" s="85"/>
      <c r="IM1224" s="85"/>
      <c r="IN1224" s="85"/>
      <c r="IO1224" s="85"/>
      <c r="IP1224" s="85"/>
      <c r="IQ1224" s="85"/>
      <c r="IR1224" s="85"/>
      <c r="IS1224" s="85"/>
      <c r="IT1224" s="85"/>
      <c r="IU1224" s="85"/>
      <c r="IV1224" s="85"/>
    </row>
    <row r="1225" spans="1:5" s="85" customFormat="1" ht="15" customHeight="1">
      <c r="A1225" s="104">
        <v>2240150</v>
      </c>
      <c r="B1225" s="105" t="s">
        <v>76</v>
      </c>
      <c r="C1225" s="103"/>
      <c r="E1225" s="87"/>
    </row>
    <row r="1226" spans="1:256" s="86" customFormat="1" ht="15" customHeight="1">
      <c r="A1226" s="104">
        <v>2240199</v>
      </c>
      <c r="B1226" s="105" t="s">
        <v>1007</v>
      </c>
      <c r="C1226" s="103">
        <v>120</v>
      </c>
      <c r="D1226" s="85"/>
      <c r="E1226" s="88"/>
      <c r="F1226" s="85"/>
      <c r="G1226" s="85"/>
      <c r="H1226" s="85"/>
      <c r="I1226" s="85"/>
      <c r="J1226" s="85"/>
      <c r="K1226" s="85"/>
      <c r="L1226" s="85"/>
      <c r="M1226" s="85"/>
      <c r="N1226" s="85"/>
      <c r="O1226" s="85"/>
      <c r="P1226" s="85"/>
      <c r="Q1226" s="85"/>
      <c r="R1226" s="85"/>
      <c r="S1226" s="85"/>
      <c r="T1226" s="85"/>
      <c r="U1226" s="85"/>
      <c r="V1226" s="85"/>
      <c r="W1226" s="85"/>
      <c r="X1226" s="85"/>
      <c r="Y1226" s="85"/>
      <c r="Z1226" s="85"/>
      <c r="AA1226" s="85"/>
      <c r="AB1226" s="85"/>
      <c r="AC1226" s="85"/>
      <c r="AD1226" s="85"/>
      <c r="AE1226" s="85"/>
      <c r="AF1226" s="85"/>
      <c r="AG1226" s="85"/>
      <c r="AH1226" s="85"/>
      <c r="AI1226" s="85"/>
      <c r="AJ1226" s="85"/>
      <c r="AK1226" s="85"/>
      <c r="AL1226" s="85"/>
      <c r="AM1226" s="85"/>
      <c r="AN1226" s="85"/>
      <c r="AO1226" s="85"/>
      <c r="AP1226" s="85"/>
      <c r="AQ1226" s="85"/>
      <c r="AR1226" s="85"/>
      <c r="AS1226" s="85"/>
      <c r="AT1226" s="85"/>
      <c r="AU1226" s="85"/>
      <c r="AV1226" s="85"/>
      <c r="AW1226" s="85"/>
      <c r="AX1226" s="85"/>
      <c r="AY1226" s="85"/>
      <c r="AZ1226" s="85"/>
      <c r="BA1226" s="85"/>
      <c r="BB1226" s="85"/>
      <c r="BC1226" s="85"/>
      <c r="BD1226" s="85"/>
      <c r="BE1226" s="85"/>
      <c r="BF1226" s="85"/>
      <c r="BG1226" s="85"/>
      <c r="BH1226" s="85"/>
      <c r="BI1226" s="85"/>
      <c r="BJ1226" s="85"/>
      <c r="BK1226" s="85"/>
      <c r="BL1226" s="85"/>
      <c r="BM1226" s="85"/>
      <c r="BN1226" s="85"/>
      <c r="BO1226" s="85"/>
      <c r="BP1226" s="85"/>
      <c r="BQ1226" s="85"/>
      <c r="BR1226" s="85"/>
      <c r="BS1226" s="85"/>
      <c r="BT1226" s="85"/>
      <c r="BU1226" s="85"/>
      <c r="BV1226" s="85"/>
      <c r="BW1226" s="85"/>
      <c r="BX1226" s="85"/>
      <c r="BY1226" s="85"/>
      <c r="BZ1226" s="85"/>
      <c r="CA1226" s="85"/>
      <c r="CB1226" s="85"/>
      <c r="CC1226" s="85"/>
      <c r="CD1226" s="85"/>
      <c r="CE1226" s="85"/>
      <c r="CF1226" s="85"/>
      <c r="CG1226" s="85"/>
      <c r="CH1226" s="85"/>
      <c r="CI1226" s="85"/>
      <c r="CJ1226" s="85"/>
      <c r="CK1226" s="85"/>
      <c r="CL1226" s="85"/>
      <c r="CM1226" s="85"/>
      <c r="CN1226" s="85"/>
      <c r="CO1226" s="85"/>
      <c r="CP1226" s="85"/>
      <c r="CQ1226" s="85"/>
      <c r="CR1226" s="85"/>
      <c r="CS1226" s="85"/>
      <c r="CT1226" s="85"/>
      <c r="CU1226" s="85"/>
      <c r="CV1226" s="85"/>
      <c r="CW1226" s="85"/>
      <c r="CX1226" s="85"/>
      <c r="CY1226" s="85"/>
      <c r="CZ1226" s="85"/>
      <c r="DA1226" s="85"/>
      <c r="DB1226" s="85"/>
      <c r="DC1226" s="85"/>
      <c r="DD1226" s="85"/>
      <c r="DE1226" s="85"/>
      <c r="DF1226" s="85"/>
      <c r="DG1226" s="85"/>
      <c r="DH1226" s="85"/>
      <c r="DI1226" s="85"/>
      <c r="DJ1226" s="85"/>
      <c r="DK1226" s="85"/>
      <c r="DL1226" s="85"/>
      <c r="DM1226" s="85"/>
      <c r="DN1226" s="85"/>
      <c r="DO1226" s="85"/>
      <c r="DP1226" s="85"/>
      <c r="DQ1226" s="85"/>
      <c r="DR1226" s="85"/>
      <c r="DS1226" s="85"/>
      <c r="DT1226" s="85"/>
      <c r="DU1226" s="85"/>
      <c r="DV1226" s="85"/>
      <c r="DW1226" s="85"/>
      <c r="DX1226" s="85"/>
      <c r="DY1226" s="85"/>
      <c r="DZ1226" s="85"/>
      <c r="EA1226" s="85"/>
      <c r="EB1226" s="85"/>
      <c r="EC1226" s="85"/>
      <c r="ED1226" s="85"/>
      <c r="EE1226" s="85"/>
      <c r="EF1226" s="85"/>
      <c r="EG1226" s="85"/>
      <c r="EH1226" s="85"/>
      <c r="EI1226" s="85"/>
      <c r="EJ1226" s="85"/>
      <c r="EK1226" s="85"/>
      <c r="EL1226" s="85"/>
      <c r="EM1226" s="85"/>
      <c r="EN1226" s="85"/>
      <c r="EO1226" s="85"/>
      <c r="EP1226" s="85"/>
      <c r="EQ1226" s="85"/>
      <c r="ER1226" s="85"/>
      <c r="ES1226" s="85"/>
      <c r="ET1226" s="85"/>
      <c r="EU1226" s="85"/>
      <c r="EV1226" s="85"/>
      <c r="EW1226" s="85"/>
      <c r="EX1226" s="85"/>
      <c r="EY1226" s="85"/>
      <c r="EZ1226" s="85"/>
      <c r="FA1226" s="85"/>
      <c r="FB1226" s="85"/>
      <c r="FC1226" s="85"/>
      <c r="FD1226" s="85"/>
      <c r="FE1226" s="85"/>
      <c r="FF1226" s="85"/>
      <c r="FG1226" s="85"/>
      <c r="FH1226" s="85"/>
      <c r="FI1226" s="85"/>
      <c r="FJ1226" s="85"/>
      <c r="FK1226" s="85"/>
      <c r="FL1226" s="85"/>
      <c r="FM1226" s="85"/>
      <c r="FN1226" s="85"/>
      <c r="FO1226" s="85"/>
      <c r="FP1226" s="85"/>
      <c r="FQ1226" s="85"/>
      <c r="FR1226" s="85"/>
      <c r="FS1226" s="85"/>
      <c r="FT1226" s="85"/>
      <c r="FU1226" s="85"/>
      <c r="FV1226" s="85"/>
      <c r="FW1226" s="85"/>
      <c r="FX1226" s="85"/>
      <c r="FY1226" s="85"/>
      <c r="FZ1226" s="85"/>
      <c r="GA1226" s="85"/>
      <c r="GB1226" s="85"/>
      <c r="GC1226" s="85"/>
      <c r="GD1226" s="85"/>
      <c r="GE1226" s="85"/>
      <c r="GF1226" s="85"/>
      <c r="GG1226" s="85"/>
      <c r="GH1226" s="85"/>
      <c r="GI1226" s="85"/>
      <c r="GJ1226" s="85"/>
      <c r="GK1226" s="85"/>
      <c r="GL1226" s="85"/>
      <c r="GM1226" s="85"/>
      <c r="GN1226" s="85"/>
      <c r="GO1226" s="85"/>
      <c r="GP1226" s="85"/>
      <c r="GQ1226" s="85"/>
      <c r="GR1226" s="85"/>
      <c r="GS1226" s="85"/>
      <c r="GT1226" s="85"/>
      <c r="GU1226" s="85"/>
      <c r="GV1226" s="85"/>
      <c r="GW1226" s="85"/>
      <c r="GX1226" s="85"/>
      <c r="GY1226" s="85"/>
      <c r="GZ1226" s="85"/>
      <c r="HA1226" s="85"/>
      <c r="HB1226" s="85"/>
      <c r="HC1226" s="85"/>
      <c r="HD1226" s="85"/>
      <c r="HE1226" s="85"/>
      <c r="HF1226" s="85"/>
      <c r="HG1226" s="85"/>
      <c r="HH1226" s="85"/>
      <c r="HI1226" s="85"/>
      <c r="HJ1226" s="85"/>
      <c r="HK1226" s="85"/>
      <c r="HL1226" s="85"/>
      <c r="HM1226" s="85"/>
      <c r="HN1226" s="85"/>
      <c r="HO1226" s="85"/>
      <c r="HP1226" s="85"/>
      <c r="HQ1226" s="85"/>
      <c r="HR1226" s="85"/>
      <c r="HS1226" s="85"/>
      <c r="HT1226" s="85"/>
      <c r="HU1226" s="85"/>
      <c r="HV1226" s="85"/>
      <c r="HW1226" s="85"/>
      <c r="HX1226" s="85"/>
      <c r="HY1226" s="85"/>
      <c r="HZ1226" s="85"/>
      <c r="IA1226" s="85"/>
      <c r="IB1226" s="85"/>
      <c r="IC1226" s="85"/>
      <c r="ID1226" s="85"/>
      <c r="IE1226" s="85"/>
      <c r="IF1226" s="85"/>
      <c r="IG1226" s="85"/>
      <c r="IH1226" s="85"/>
      <c r="II1226" s="85"/>
      <c r="IJ1226" s="85"/>
      <c r="IK1226" s="85"/>
      <c r="IL1226" s="85"/>
      <c r="IM1226" s="85"/>
      <c r="IN1226" s="85"/>
      <c r="IO1226" s="85"/>
      <c r="IP1226" s="85"/>
      <c r="IQ1226" s="85"/>
      <c r="IR1226" s="85"/>
      <c r="IS1226" s="85"/>
      <c r="IT1226" s="85"/>
      <c r="IU1226" s="85"/>
      <c r="IV1226" s="85"/>
    </row>
    <row r="1227" spans="1:256" s="86" customFormat="1" ht="15" customHeight="1">
      <c r="A1227" s="104">
        <v>22402</v>
      </c>
      <c r="B1227" s="105" t="s">
        <v>1008</v>
      </c>
      <c r="C1227" s="103">
        <f>SUM(C1228:C1233)</f>
        <v>312</v>
      </c>
      <c r="D1227" s="85"/>
      <c r="E1227" s="88"/>
      <c r="F1227" s="85"/>
      <c r="G1227" s="85"/>
      <c r="H1227" s="85"/>
      <c r="I1227" s="85"/>
      <c r="J1227" s="85"/>
      <c r="K1227" s="85"/>
      <c r="L1227" s="85"/>
      <c r="M1227" s="85"/>
      <c r="N1227" s="85"/>
      <c r="O1227" s="85"/>
      <c r="P1227" s="85"/>
      <c r="Q1227" s="85"/>
      <c r="R1227" s="85"/>
      <c r="S1227" s="85"/>
      <c r="T1227" s="85"/>
      <c r="U1227" s="85"/>
      <c r="V1227" s="85"/>
      <c r="W1227" s="85"/>
      <c r="X1227" s="85"/>
      <c r="Y1227" s="85"/>
      <c r="Z1227" s="85"/>
      <c r="AA1227" s="85"/>
      <c r="AB1227" s="85"/>
      <c r="AC1227" s="85"/>
      <c r="AD1227" s="85"/>
      <c r="AE1227" s="85"/>
      <c r="AF1227" s="85"/>
      <c r="AG1227" s="85"/>
      <c r="AH1227" s="85"/>
      <c r="AI1227" s="85"/>
      <c r="AJ1227" s="85"/>
      <c r="AK1227" s="85"/>
      <c r="AL1227" s="85"/>
      <c r="AM1227" s="85"/>
      <c r="AN1227" s="85"/>
      <c r="AO1227" s="85"/>
      <c r="AP1227" s="85"/>
      <c r="AQ1227" s="85"/>
      <c r="AR1227" s="85"/>
      <c r="AS1227" s="85"/>
      <c r="AT1227" s="85"/>
      <c r="AU1227" s="85"/>
      <c r="AV1227" s="85"/>
      <c r="AW1227" s="85"/>
      <c r="AX1227" s="85"/>
      <c r="AY1227" s="85"/>
      <c r="AZ1227" s="85"/>
      <c r="BA1227" s="85"/>
      <c r="BB1227" s="85"/>
      <c r="BC1227" s="85"/>
      <c r="BD1227" s="85"/>
      <c r="BE1227" s="85"/>
      <c r="BF1227" s="85"/>
      <c r="BG1227" s="85"/>
      <c r="BH1227" s="85"/>
      <c r="BI1227" s="85"/>
      <c r="BJ1227" s="85"/>
      <c r="BK1227" s="85"/>
      <c r="BL1227" s="85"/>
      <c r="BM1227" s="85"/>
      <c r="BN1227" s="85"/>
      <c r="BO1227" s="85"/>
      <c r="BP1227" s="85"/>
      <c r="BQ1227" s="85"/>
      <c r="BR1227" s="85"/>
      <c r="BS1227" s="85"/>
      <c r="BT1227" s="85"/>
      <c r="BU1227" s="85"/>
      <c r="BV1227" s="85"/>
      <c r="BW1227" s="85"/>
      <c r="BX1227" s="85"/>
      <c r="BY1227" s="85"/>
      <c r="BZ1227" s="85"/>
      <c r="CA1227" s="85"/>
      <c r="CB1227" s="85"/>
      <c r="CC1227" s="85"/>
      <c r="CD1227" s="85"/>
      <c r="CE1227" s="85"/>
      <c r="CF1227" s="85"/>
      <c r="CG1227" s="85"/>
      <c r="CH1227" s="85"/>
      <c r="CI1227" s="85"/>
      <c r="CJ1227" s="85"/>
      <c r="CK1227" s="85"/>
      <c r="CL1227" s="85"/>
      <c r="CM1227" s="85"/>
      <c r="CN1227" s="85"/>
      <c r="CO1227" s="85"/>
      <c r="CP1227" s="85"/>
      <c r="CQ1227" s="85"/>
      <c r="CR1227" s="85"/>
      <c r="CS1227" s="85"/>
      <c r="CT1227" s="85"/>
      <c r="CU1227" s="85"/>
      <c r="CV1227" s="85"/>
      <c r="CW1227" s="85"/>
      <c r="CX1227" s="85"/>
      <c r="CY1227" s="85"/>
      <c r="CZ1227" s="85"/>
      <c r="DA1227" s="85"/>
      <c r="DB1227" s="85"/>
      <c r="DC1227" s="85"/>
      <c r="DD1227" s="85"/>
      <c r="DE1227" s="85"/>
      <c r="DF1227" s="85"/>
      <c r="DG1227" s="85"/>
      <c r="DH1227" s="85"/>
      <c r="DI1227" s="85"/>
      <c r="DJ1227" s="85"/>
      <c r="DK1227" s="85"/>
      <c r="DL1227" s="85"/>
      <c r="DM1227" s="85"/>
      <c r="DN1227" s="85"/>
      <c r="DO1227" s="85"/>
      <c r="DP1227" s="85"/>
      <c r="DQ1227" s="85"/>
      <c r="DR1227" s="85"/>
      <c r="DS1227" s="85"/>
      <c r="DT1227" s="85"/>
      <c r="DU1227" s="85"/>
      <c r="DV1227" s="85"/>
      <c r="DW1227" s="85"/>
      <c r="DX1227" s="85"/>
      <c r="DY1227" s="85"/>
      <c r="DZ1227" s="85"/>
      <c r="EA1227" s="85"/>
      <c r="EB1227" s="85"/>
      <c r="EC1227" s="85"/>
      <c r="ED1227" s="85"/>
      <c r="EE1227" s="85"/>
      <c r="EF1227" s="85"/>
      <c r="EG1227" s="85"/>
      <c r="EH1227" s="85"/>
      <c r="EI1227" s="85"/>
      <c r="EJ1227" s="85"/>
      <c r="EK1227" s="85"/>
      <c r="EL1227" s="85"/>
      <c r="EM1227" s="85"/>
      <c r="EN1227" s="85"/>
      <c r="EO1227" s="85"/>
      <c r="EP1227" s="85"/>
      <c r="EQ1227" s="85"/>
      <c r="ER1227" s="85"/>
      <c r="ES1227" s="85"/>
      <c r="ET1227" s="85"/>
      <c r="EU1227" s="85"/>
      <c r="EV1227" s="85"/>
      <c r="EW1227" s="85"/>
      <c r="EX1227" s="85"/>
      <c r="EY1227" s="85"/>
      <c r="EZ1227" s="85"/>
      <c r="FA1227" s="85"/>
      <c r="FB1227" s="85"/>
      <c r="FC1227" s="85"/>
      <c r="FD1227" s="85"/>
      <c r="FE1227" s="85"/>
      <c r="FF1227" s="85"/>
      <c r="FG1227" s="85"/>
      <c r="FH1227" s="85"/>
      <c r="FI1227" s="85"/>
      <c r="FJ1227" s="85"/>
      <c r="FK1227" s="85"/>
      <c r="FL1227" s="85"/>
      <c r="FM1227" s="85"/>
      <c r="FN1227" s="85"/>
      <c r="FO1227" s="85"/>
      <c r="FP1227" s="85"/>
      <c r="FQ1227" s="85"/>
      <c r="FR1227" s="85"/>
      <c r="FS1227" s="85"/>
      <c r="FT1227" s="85"/>
      <c r="FU1227" s="85"/>
      <c r="FV1227" s="85"/>
      <c r="FW1227" s="85"/>
      <c r="FX1227" s="85"/>
      <c r="FY1227" s="85"/>
      <c r="FZ1227" s="85"/>
      <c r="GA1227" s="85"/>
      <c r="GB1227" s="85"/>
      <c r="GC1227" s="85"/>
      <c r="GD1227" s="85"/>
      <c r="GE1227" s="85"/>
      <c r="GF1227" s="85"/>
      <c r="GG1227" s="85"/>
      <c r="GH1227" s="85"/>
      <c r="GI1227" s="85"/>
      <c r="GJ1227" s="85"/>
      <c r="GK1227" s="85"/>
      <c r="GL1227" s="85"/>
      <c r="GM1227" s="85"/>
      <c r="GN1227" s="85"/>
      <c r="GO1227" s="85"/>
      <c r="GP1227" s="85"/>
      <c r="GQ1227" s="85"/>
      <c r="GR1227" s="85"/>
      <c r="GS1227" s="85"/>
      <c r="GT1227" s="85"/>
      <c r="GU1227" s="85"/>
      <c r="GV1227" s="85"/>
      <c r="GW1227" s="85"/>
      <c r="GX1227" s="85"/>
      <c r="GY1227" s="85"/>
      <c r="GZ1227" s="85"/>
      <c r="HA1227" s="85"/>
      <c r="HB1227" s="85"/>
      <c r="HC1227" s="85"/>
      <c r="HD1227" s="85"/>
      <c r="HE1227" s="85"/>
      <c r="HF1227" s="85"/>
      <c r="HG1227" s="85"/>
      <c r="HH1227" s="85"/>
      <c r="HI1227" s="85"/>
      <c r="HJ1227" s="85"/>
      <c r="HK1227" s="85"/>
      <c r="HL1227" s="85"/>
      <c r="HM1227" s="85"/>
      <c r="HN1227" s="85"/>
      <c r="HO1227" s="85"/>
      <c r="HP1227" s="85"/>
      <c r="HQ1227" s="85"/>
      <c r="HR1227" s="85"/>
      <c r="HS1227" s="85"/>
      <c r="HT1227" s="85"/>
      <c r="HU1227" s="85"/>
      <c r="HV1227" s="85"/>
      <c r="HW1227" s="85"/>
      <c r="HX1227" s="85"/>
      <c r="HY1227" s="85"/>
      <c r="HZ1227" s="85"/>
      <c r="IA1227" s="85"/>
      <c r="IB1227" s="85"/>
      <c r="IC1227" s="85"/>
      <c r="ID1227" s="85"/>
      <c r="IE1227" s="85"/>
      <c r="IF1227" s="85"/>
      <c r="IG1227" s="85"/>
      <c r="IH1227" s="85"/>
      <c r="II1227" s="85"/>
      <c r="IJ1227" s="85"/>
      <c r="IK1227" s="85"/>
      <c r="IL1227" s="85"/>
      <c r="IM1227" s="85"/>
      <c r="IN1227" s="85"/>
      <c r="IO1227" s="85"/>
      <c r="IP1227" s="85"/>
      <c r="IQ1227" s="85"/>
      <c r="IR1227" s="85"/>
      <c r="IS1227" s="85"/>
      <c r="IT1227" s="85"/>
      <c r="IU1227" s="85"/>
      <c r="IV1227" s="85"/>
    </row>
    <row r="1228" spans="1:5" s="85" customFormat="1" ht="15" customHeight="1">
      <c r="A1228" s="104">
        <v>2240201</v>
      </c>
      <c r="B1228" s="105" t="s">
        <v>67</v>
      </c>
      <c r="C1228" s="103"/>
      <c r="E1228" s="87"/>
    </row>
    <row r="1229" spans="1:5" s="85" customFormat="1" ht="15" customHeight="1">
      <c r="A1229" s="104">
        <v>2240202</v>
      </c>
      <c r="B1229" s="105" t="s">
        <v>68</v>
      </c>
      <c r="C1229" s="103"/>
      <c r="E1229" s="87"/>
    </row>
    <row r="1230" spans="1:5" s="85" customFormat="1" ht="15" customHeight="1">
      <c r="A1230" s="104">
        <v>2240203</v>
      </c>
      <c r="B1230" s="105" t="s">
        <v>69</v>
      </c>
      <c r="C1230" s="103"/>
      <c r="E1230" s="87"/>
    </row>
    <row r="1231" spans="1:256" s="86" customFormat="1" ht="15" customHeight="1">
      <c r="A1231" s="104">
        <v>2240204</v>
      </c>
      <c r="B1231" s="105" t="s">
        <v>1009</v>
      </c>
      <c r="C1231" s="103">
        <v>312</v>
      </c>
      <c r="D1231" s="85"/>
      <c r="E1231" s="88"/>
      <c r="F1231" s="85"/>
      <c r="G1231" s="85"/>
      <c r="H1231" s="85"/>
      <c r="I1231" s="85"/>
      <c r="J1231" s="85"/>
      <c r="K1231" s="85"/>
      <c r="L1231" s="85"/>
      <c r="M1231" s="85"/>
      <c r="N1231" s="85"/>
      <c r="O1231" s="85"/>
      <c r="P1231" s="85"/>
      <c r="Q1231" s="85"/>
      <c r="R1231" s="85"/>
      <c r="S1231" s="85"/>
      <c r="T1231" s="85"/>
      <c r="U1231" s="85"/>
      <c r="V1231" s="85"/>
      <c r="W1231" s="85"/>
      <c r="X1231" s="85"/>
      <c r="Y1231" s="85"/>
      <c r="Z1231" s="85"/>
      <c r="AA1231" s="85"/>
      <c r="AB1231" s="85"/>
      <c r="AC1231" s="85"/>
      <c r="AD1231" s="85"/>
      <c r="AE1231" s="85"/>
      <c r="AF1231" s="85"/>
      <c r="AG1231" s="85"/>
      <c r="AH1231" s="85"/>
      <c r="AI1231" s="85"/>
      <c r="AJ1231" s="85"/>
      <c r="AK1231" s="85"/>
      <c r="AL1231" s="85"/>
      <c r="AM1231" s="85"/>
      <c r="AN1231" s="85"/>
      <c r="AO1231" s="85"/>
      <c r="AP1231" s="85"/>
      <c r="AQ1231" s="85"/>
      <c r="AR1231" s="85"/>
      <c r="AS1231" s="85"/>
      <c r="AT1231" s="85"/>
      <c r="AU1231" s="85"/>
      <c r="AV1231" s="85"/>
      <c r="AW1231" s="85"/>
      <c r="AX1231" s="85"/>
      <c r="AY1231" s="85"/>
      <c r="AZ1231" s="85"/>
      <c r="BA1231" s="85"/>
      <c r="BB1231" s="85"/>
      <c r="BC1231" s="85"/>
      <c r="BD1231" s="85"/>
      <c r="BE1231" s="85"/>
      <c r="BF1231" s="85"/>
      <c r="BG1231" s="85"/>
      <c r="BH1231" s="85"/>
      <c r="BI1231" s="85"/>
      <c r="BJ1231" s="85"/>
      <c r="BK1231" s="85"/>
      <c r="BL1231" s="85"/>
      <c r="BM1231" s="85"/>
      <c r="BN1231" s="85"/>
      <c r="BO1231" s="85"/>
      <c r="BP1231" s="85"/>
      <c r="BQ1231" s="85"/>
      <c r="BR1231" s="85"/>
      <c r="BS1231" s="85"/>
      <c r="BT1231" s="85"/>
      <c r="BU1231" s="85"/>
      <c r="BV1231" s="85"/>
      <c r="BW1231" s="85"/>
      <c r="BX1231" s="85"/>
      <c r="BY1231" s="85"/>
      <c r="BZ1231" s="85"/>
      <c r="CA1231" s="85"/>
      <c r="CB1231" s="85"/>
      <c r="CC1231" s="85"/>
      <c r="CD1231" s="85"/>
      <c r="CE1231" s="85"/>
      <c r="CF1231" s="85"/>
      <c r="CG1231" s="85"/>
      <c r="CH1231" s="85"/>
      <c r="CI1231" s="85"/>
      <c r="CJ1231" s="85"/>
      <c r="CK1231" s="85"/>
      <c r="CL1231" s="85"/>
      <c r="CM1231" s="85"/>
      <c r="CN1231" s="85"/>
      <c r="CO1231" s="85"/>
      <c r="CP1231" s="85"/>
      <c r="CQ1231" s="85"/>
      <c r="CR1231" s="85"/>
      <c r="CS1231" s="85"/>
      <c r="CT1231" s="85"/>
      <c r="CU1231" s="85"/>
      <c r="CV1231" s="85"/>
      <c r="CW1231" s="85"/>
      <c r="CX1231" s="85"/>
      <c r="CY1231" s="85"/>
      <c r="CZ1231" s="85"/>
      <c r="DA1231" s="85"/>
      <c r="DB1231" s="85"/>
      <c r="DC1231" s="85"/>
      <c r="DD1231" s="85"/>
      <c r="DE1231" s="85"/>
      <c r="DF1231" s="85"/>
      <c r="DG1231" s="85"/>
      <c r="DH1231" s="85"/>
      <c r="DI1231" s="85"/>
      <c r="DJ1231" s="85"/>
      <c r="DK1231" s="85"/>
      <c r="DL1231" s="85"/>
      <c r="DM1231" s="85"/>
      <c r="DN1231" s="85"/>
      <c r="DO1231" s="85"/>
      <c r="DP1231" s="85"/>
      <c r="DQ1231" s="85"/>
      <c r="DR1231" s="85"/>
      <c r="DS1231" s="85"/>
      <c r="DT1231" s="85"/>
      <c r="DU1231" s="85"/>
      <c r="DV1231" s="85"/>
      <c r="DW1231" s="85"/>
      <c r="DX1231" s="85"/>
      <c r="DY1231" s="85"/>
      <c r="DZ1231" s="85"/>
      <c r="EA1231" s="85"/>
      <c r="EB1231" s="85"/>
      <c r="EC1231" s="85"/>
      <c r="ED1231" s="85"/>
      <c r="EE1231" s="85"/>
      <c r="EF1231" s="85"/>
      <c r="EG1231" s="85"/>
      <c r="EH1231" s="85"/>
      <c r="EI1231" s="85"/>
      <c r="EJ1231" s="85"/>
      <c r="EK1231" s="85"/>
      <c r="EL1231" s="85"/>
      <c r="EM1231" s="85"/>
      <c r="EN1231" s="85"/>
      <c r="EO1231" s="85"/>
      <c r="EP1231" s="85"/>
      <c r="EQ1231" s="85"/>
      <c r="ER1231" s="85"/>
      <c r="ES1231" s="85"/>
      <c r="ET1231" s="85"/>
      <c r="EU1231" s="85"/>
      <c r="EV1231" s="85"/>
      <c r="EW1231" s="85"/>
      <c r="EX1231" s="85"/>
      <c r="EY1231" s="85"/>
      <c r="EZ1231" s="85"/>
      <c r="FA1231" s="85"/>
      <c r="FB1231" s="85"/>
      <c r="FC1231" s="85"/>
      <c r="FD1231" s="85"/>
      <c r="FE1231" s="85"/>
      <c r="FF1231" s="85"/>
      <c r="FG1231" s="85"/>
      <c r="FH1231" s="85"/>
      <c r="FI1231" s="85"/>
      <c r="FJ1231" s="85"/>
      <c r="FK1231" s="85"/>
      <c r="FL1231" s="85"/>
      <c r="FM1231" s="85"/>
      <c r="FN1231" s="85"/>
      <c r="FO1231" s="85"/>
      <c r="FP1231" s="85"/>
      <c r="FQ1231" s="85"/>
      <c r="FR1231" s="85"/>
      <c r="FS1231" s="85"/>
      <c r="FT1231" s="85"/>
      <c r="FU1231" s="85"/>
      <c r="FV1231" s="85"/>
      <c r="FW1231" s="85"/>
      <c r="FX1231" s="85"/>
      <c r="FY1231" s="85"/>
      <c r="FZ1231" s="85"/>
      <c r="GA1231" s="85"/>
      <c r="GB1231" s="85"/>
      <c r="GC1231" s="85"/>
      <c r="GD1231" s="85"/>
      <c r="GE1231" s="85"/>
      <c r="GF1231" s="85"/>
      <c r="GG1231" s="85"/>
      <c r="GH1231" s="85"/>
      <c r="GI1231" s="85"/>
      <c r="GJ1231" s="85"/>
      <c r="GK1231" s="85"/>
      <c r="GL1231" s="85"/>
      <c r="GM1231" s="85"/>
      <c r="GN1231" s="85"/>
      <c r="GO1231" s="85"/>
      <c r="GP1231" s="85"/>
      <c r="GQ1231" s="85"/>
      <c r="GR1231" s="85"/>
      <c r="GS1231" s="85"/>
      <c r="GT1231" s="85"/>
      <c r="GU1231" s="85"/>
      <c r="GV1231" s="85"/>
      <c r="GW1231" s="85"/>
      <c r="GX1231" s="85"/>
      <c r="GY1231" s="85"/>
      <c r="GZ1231" s="85"/>
      <c r="HA1231" s="85"/>
      <c r="HB1231" s="85"/>
      <c r="HC1231" s="85"/>
      <c r="HD1231" s="85"/>
      <c r="HE1231" s="85"/>
      <c r="HF1231" s="85"/>
      <c r="HG1231" s="85"/>
      <c r="HH1231" s="85"/>
      <c r="HI1231" s="85"/>
      <c r="HJ1231" s="85"/>
      <c r="HK1231" s="85"/>
      <c r="HL1231" s="85"/>
      <c r="HM1231" s="85"/>
      <c r="HN1231" s="85"/>
      <c r="HO1231" s="85"/>
      <c r="HP1231" s="85"/>
      <c r="HQ1231" s="85"/>
      <c r="HR1231" s="85"/>
      <c r="HS1231" s="85"/>
      <c r="HT1231" s="85"/>
      <c r="HU1231" s="85"/>
      <c r="HV1231" s="85"/>
      <c r="HW1231" s="85"/>
      <c r="HX1231" s="85"/>
      <c r="HY1231" s="85"/>
      <c r="HZ1231" s="85"/>
      <c r="IA1231" s="85"/>
      <c r="IB1231" s="85"/>
      <c r="IC1231" s="85"/>
      <c r="ID1231" s="85"/>
      <c r="IE1231" s="85"/>
      <c r="IF1231" s="85"/>
      <c r="IG1231" s="85"/>
      <c r="IH1231" s="85"/>
      <c r="II1231" s="85"/>
      <c r="IJ1231" s="85"/>
      <c r="IK1231" s="85"/>
      <c r="IL1231" s="85"/>
      <c r="IM1231" s="85"/>
      <c r="IN1231" s="85"/>
      <c r="IO1231" s="85"/>
      <c r="IP1231" s="85"/>
      <c r="IQ1231" s="85"/>
      <c r="IR1231" s="85"/>
      <c r="IS1231" s="85"/>
      <c r="IT1231" s="85"/>
      <c r="IU1231" s="85"/>
      <c r="IV1231" s="85"/>
    </row>
    <row r="1232" spans="1:5" s="85" customFormat="1" ht="15" customHeight="1">
      <c r="A1232" s="104">
        <v>2240250</v>
      </c>
      <c r="B1232" s="105" t="s">
        <v>76</v>
      </c>
      <c r="C1232" s="103"/>
      <c r="E1232" s="87"/>
    </row>
    <row r="1233" spans="1:256" s="86" customFormat="1" ht="15" customHeight="1">
      <c r="A1233" s="104">
        <v>2240299</v>
      </c>
      <c r="B1233" s="105" t="s">
        <v>1010</v>
      </c>
      <c r="C1233" s="103"/>
      <c r="D1233" s="85"/>
      <c r="E1233" s="88"/>
      <c r="F1233" s="85"/>
      <c r="G1233" s="85"/>
      <c r="H1233" s="85"/>
      <c r="I1233" s="85"/>
      <c r="J1233" s="85"/>
      <c r="K1233" s="85"/>
      <c r="L1233" s="85"/>
      <c r="M1233" s="85"/>
      <c r="N1233" s="85"/>
      <c r="O1233" s="85"/>
      <c r="P1233" s="85"/>
      <c r="Q1233" s="85"/>
      <c r="R1233" s="85"/>
      <c r="S1233" s="85"/>
      <c r="T1233" s="85"/>
      <c r="U1233" s="85"/>
      <c r="V1233" s="85"/>
      <c r="W1233" s="85"/>
      <c r="X1233" s="85"/>
      <c r="Y1233" s="85"/>
      <c r="Z1233" s="85"/>
      <c r="AA1233" s="85"/>
      <c r="AB1233" s="85"/>
      <c r="AC1233" s="85"/>
      <c r="AD1233" s="85"/>
      <c r="AE1233" s="85"/>
      <c r="AF1233" s="85"/>
      <c r="AG1233" s="85"/>
      <c r="AH1233" s="85"/>
      <c r="AI1233" s="85"/>
      <c r="AJ1233" s="85"/>
      <c r="AK1233" s="85"/>
      <c r="AL1233" s="85"/>
      <c r="AM1233" s="85"/>
      <c r="AN1233" s="85"/>
      <c r="AO1233" s="85"/>
      <c r="AP1233" s="85"/>
      <c r="AQ1233" s="85"/>
      <c r="AR1233" s="85"/>
      <c r="AS1233" s="85"/>
      <c r="AT1233" s="85"/>
      <c r="AU1233" s="85"/>
      <c r="AV1233" s="85"/>
      <c r="AW1233" s="85"/>
      <c r="AX1233" s="85"/>
      <c r="AY1233" s="85"/>
      <c r="AZ1233" s="85"/>
      <c r="BA1233" s="85"/>
      <c r="BB1233" s="85"/>
      <c r="BC1233" s="85"/>
      <c r="BD1233" s="85"/>
      <c r="BE1233" s="85"/>
      <c r="BF1233" s="85"/>
      <c r="BG1233" s="85"/>
      <c r="BH1233" s="85"/>
      <c r="BI1233" s="85"/>
      <c r="BJ1233" s="85"/>
      <c r="BK1233" s="85"/>
      <c r="BL1233" s="85"/>
      <c r="BM1233" s="85"/>
      <c r="BN1233" s="85"/>
      <c r="BO1233" s="85"/>
      <c r="BP1233" s="85"/>
      <c r="BQ1233" s="85"/>
      <c r="BR1233" s="85"/>
      <c r="BS1233" s="85"/>
      <c r="BT1233" s="85"/>
      <c r="BU1233" s="85"/>
      <c r="BV1233" s="85"/>
      <c r="BW1233" s="85"/>
      <c r="BX1233" s="85"/>
      <c r="BY1233" s="85"/>
      <c r="BZ1233" s="85"/>
      <c r="CA1233" s="85"/>
      <c r="CB1233" s="85"/>
      <c r="CC1233" s="85"/>
      <c r="CD1233" s="85"/>
      <c r="CE1233" s="85"/>
      <c r="CF1233" s="85"/>
      <c r="CG1233" s="85"/>
      <c r="CH1233" s="85"/>
      <c r="CI1233" s="85"/>
      <c r="CJ1233" s="85"/>
      <c r="CK1233" s="85"/>
      <c r="CL1233" s="85"/>
      <c r="CM1233" s="85"/>
      <c r="CN1233" s="85"/>
      <c r="CO1233" s="85"/>
      <c r="CP1233" s="85"/>
      <c r="CQ1233" s="85"/>
      <c r="CR1233" s="85"/>
      <c r="CS1233" s="85"/>
      <c r="CT1233" s="85"/>
      <c r="CU1233" s="85"/>
      <c r="CV1233" s="85"/>
      <c r="CW1233" s="85"/>
      <c r="CX1233" s="85"/>
      <c r="CY1233" s="85"/>
      <c r="CZ1233" s="85"/>
      <c r="DA1233" s="85"/>
      <c r="DB1233" s="85"/>
      <c r="DC1233" s="85"/>
      <c r="DD1233" s="85"/>
      <c r="DE1233" s="85"/>
      <c r="DF1233" s="85"/>
      <c r="DG1233" s="85"/>
      <c r="DH1233" s="85"/>
      <c r="DI1233" s="85"/>
      <c r="DJ1233" s="85"/>
      <c r="DK1233" s="85"/>
      <c r="DL1233" s="85"/>
      <c r="DM1233" s="85"/>
      <c r="DN1233" s="85"/>
      <c r="DO1233" s="85"/>
      <c r="DP1233" s="85"/>
      <c r="DQ1233" s="85"/>
      <c r="DR1233" s="85"/>
      <c r="DS1233" s="85"/>
      <c r="DT1233" s="85"/>
      <c r="DU1233" s="85"/>
      <c r="DV1233" s="85"/>
      <c r="DW1233" s="85"/>
      <c r="DX1233" s="85"/>
      <c r="DY1233" s="85"/>
      <c r="DZ1233" s="85"/>
      <c r="EA1233" s="85"/>
      <c r="EB1233" s="85"/>
      <c r="EC1233" s="85"/>
      <c r="ED1233" s="85"/>
      <c r="EE1233" s="85"/>
      <c r="EF1233" s="85"/>
      <c r="EG1233" s="85"/>
      <c r="EH1233" s="85"/>
      <c r="EI1233" s="85"/>
      <c r="EJ1233" s="85"/>
      <c r="EK1233" s="85"/>
      <c r="EL1233" s="85"/>
      <c r="EM1233" s="85"/>
      <c r="EN1233" s="85"/>
      <c r="EO1233" s="85"/>
      <c r="EP1233" s="85"/>
      <c r="EQ1233" s="85"/>
      <c r="ER1233" s="85"/>
      <c r="ES1233" s="85"/>
      <c r="ET1233" s="85"/>
      <c r="EU1233" s="85"/>
      <c r="EV1233" s="85"/>
      <c r="EW1233" s="85"/>
      <c r="EX1233" s="85"/>
      <c r="EY1233" s="85"/>
      <c r="EZ1233" s="85"/>
      <c r="FA1233" s="85"/>
      <c r="FB1233" s="85"/>
      <c r="FC1233" s="85"/>
      <c r="FD1233" s="85"/>
      <c r="FE1233" s="85"/>
      <c r="FF1233" s="85"/>
      <c r="FG1233" s="85"/>
      <c r="FH1233" s="85"/>
      <c r="FI1233" s="85"/>
      <c r="FJ1233" s="85"/>
      <c r="FK1233" s="85"/>
      <c r="FL1233" s="85"/>
      <c r="FM1233" s="85"/>
      <c r="FN1233" s="85"/>
      <c r="FO1233" s="85"/>
      <c r="FP1233" s="85"/>
      <c r="FQ1233" s="85"/>
      <c r="FR1233" s="85"/>
      <c r="FS1233" s="85"/>
      <c r="FT1233" s="85"/>
      <c r="FU1233" s="85"/>
      <c r="FV1233" s="85"/>
      <c r="FW1233" s="85"/>
      <c r="FX1233" s="85"/>
      <c r="FY1233" s="85"/>
      <c r="FZ1233" s="85"/>
      <c r="GA1233" s="85"/>
      <c r="GB1233" s="85"/>
      <c r="GC1233" s="85"/>
      <c r="GD1233" s="85"/>
      <c r="GE1233" s="85"/>
      <c r="GF1233" s="85"/>
      <c r="GG1233" s="85"/>
      <c r="GH1233" s="85"/>
      <c r="GI1233" s="85"/>
      <c r="GJ1233" s="85"/>
      <c r="GK1233" s="85"/>
      <c r="GL1233" s="85"/>
      <c r="GM1233" s="85"/>
      <c r="GN1233" s="85"/>
      <c r="GO1233" s="85"/>
      <c r="GP1233" s="85"/>
      <c r="GQ1233" s="85"/>
      <c r="GR1233" s="85"/>
      <c r="GS1233" s="85"/>
      <c r="GT1233" s="85"/>
      <c r="GU1233" s="85"/>
      <c r="GV1233" s="85"/>
      <c r="GW1233" s="85"/>
      <c r="GX1233" s="85"/>
      <c r="GY1233" s="85"/>
      <c r="GZ1233" s="85"/>
      <c r="HA1233" s="85"/>
      <c r="HB1233" s="85"/>
      <c r="HC1233" s="85"/>
      <c r="HD1233" s="85"/>
      <c r="HE1233" s="85"/>
      <c r="HF1233" s="85"/>
      <c r="HG1233" s="85"/>
      <c r="HH1233" s="85"/>
      <c r="HI1233" s="85"/>
      <c r="HJ1233" s="85"/>
      <c r="HK1233" s="85"/>
      <c r="HL1233" s="85"/>
      <c r="HM1233" s="85"/>
      <c r="HN1233" s="85"/>
      <c r="HO1233" s="85"/>
      <c r="HP1233" s="85"/>
      <c r="HQ1233" s="85"/>
      <c r="HR1233" s="85"/>
      <c r="HS1233" s="85"/>
      <c r="HT1233" s="85"/>
      <c r="HU1233" s="85"/>
      <c r="HV1233" s="85"/>
      <c r="HW1233" s="85"/>
      <c r="HX1233" s="85"/>
      <c r="HY1233" s="85"/>
      <c r="HZ1233" s="85"/>
      <c r="IA1233" s="85"/>
      <c r="IB1233" s="85"/>
      <c r="IC1233" s="85"/>
      <c r="ID1233" s="85"/>
      <c r="IE1233" s="85"/>
      <c r="IF1233" s="85"/>
      <c r="IG1233" s="85"/>
      <c r="IH1233" s="85"/>
      <c r="II1233" s="85"/>
      <c r="IJ1233" s="85"/>
      <c r="IK1233" s="85"/>
      <c r="IL1233" s="85"/>
      <c r="IM1233" s="85"/>
      <c r="IN1233" s="85"/>
      <c r="IO1233" s="85"/>
      <c r="IP1233" s="85"/>
      <c r="IQ1233" s="85"/>
      <c r="IR1233" s="85"/>
      <c r="IS1233" s="85"/>
      <c r="IT1233" s="85"/>
      <c r="IU1233" s="85"/>
      <c r="IV1233" s="85"/>
    </row>
    <row r="1234" spans="1:5" s="85" customFormat="1" ht="15" customHeight="1">
      <c r="A1234" s="104">
        <v>22404</v>
      </c>
      <c r="B1234" s="105" t="s">
        <v>1011</v>
      </c>
      <c r="C1234" s="103">
        <f>SUM(C1235:C1241)</f>
        <v>0</v>
      </c>
      <c r="E1234" s="87"/>
    </row>
    <row r="1235" spans="1:5" s="85" customFormat="1" ht="15" customHeight="1">
      <c r="A1235" s="104">
        <v>2240401</v>
      </c>
      <c r="B1235" s="105" t="s">
        <v>67</v>
      </c>
      <c r="C1235" s="103"/>
      <c r="E1235" s="87"/>
    </row>
    <row r="1236" spans="1:5" s="85" customFormat="1" ht="15" customHeight="1">
      <c r="A1236" s="104">
        <v>2240402</v>
      </c>
      <c r="B1236" s="105" t="s">
        <v>68</v>
      </c>
      <c r="C1236" s="103"/>
      <c r="E1236" s="87"/>
    </row>
    <row r="1237" spans="1:5" s="85" customFormat="1" ht="15" customHeight="1">
      <c r="A1237" s="104">
        <v>2240403</v>
      </c>
      <c r="B1237" s="105" t="s">
        <v>69</v>
      </c>
      <c r="C1237" s="103"/>
      <c r="E1237" s="87"/>
    </row>
    <row r="1238" spans="1:5" s="85" customFormat="1" ht="15" customHeight="1">
      <c r="A1238" s="104">
        <v>2240404</v>
      </c>
      <c r="B1238" s="105" t="s">
        <v>1012</v>
      </c>
      <c r="C1238" s="103"/>
      <c r="E1238" s="87"/>
    </row>
    <row r="1239" spans="1:5" s="85" customFormat="1" ht="15" customHeight="1">
      <c r="A1239" s="104">
        <v>2240405</v>
      </c>
      <c r="B1239" s="105" t="s">
        <v>1013</v>
      </c>
      <c r="C1239" s="103"/>
      <c r="E1239" s="87"/>
    </row>
    <row r="1240" spans="1:5" s="85" customFormat="1" ht="15" customHeight="1">
      <c r="A1240" s="104">
        <v>2240450</v>
      </c>
      <c r="B1240" s="105" t="s">
        <v>76</v>
      </c>
      <c r="C1240" s="103"/>
      <c r="E1240" s="87"/>
    </row>
    <row r="1241" spans="1:5" s="85" customFormat="1" ht="15" customHeight="1">
      <c r="A1241" s="104">
        <v>2240499</v>
      </c>
      <c r="B1241" s="105" t="s">
        <v>1014</v>
      </c>
      <c r="C1241" s="103"/>
      <c r="E1241" s="87"/>
    </row>
    <row r="1242" spans="1:5" s="85" customFormat="1" ht="15" customHeight="1">
      <c r="A1242" s="104">
        <v>22405</v>
      </c>
      <c r="B1242" s="105" t="s">
        <v>1015</v>
      </c>
      <c r="C1242" s="103">
        <f>SUM(C1243:C1254)</f>
        <v>0</v>
      </c>
      <c r="E1242" s="87"/>
    </row>
    <row r="1243" spans="1:5" s="85" customFormat="1" ht="15" customHeight="1">
      <c r="A1243" s="104">
        <v>2240501</v>
      </c>
      <c r="B1243" s="105" t="s">
        <v>67</v>
      </c>
      <c r="C1243" s="103"/>
      <c r="E1243" s="87"/>
    </row>
    <row r="1244" spans="1:5" s="85" customFormat="1" ht="15" customHeight="1">
      <c r="A1244" s="104">
        <v>2240502</v>
      </c>
      <c r="B1244" s="105" t="s">
        <v>68</v>
      </c>
      <c r="C1244" s="103"/>
      <c r="E1244" s="87"/>
    </row>
    <row r="1245" spans="1:5" s="85" customFormat="1" ht="15" customHeight="1">
      <c r="A1245" s="104">
        <v>2240503</v>
      </c>
      <c r="B1245" s="105" t="s">
        <v>69</v>
      </c>
      <c r="C1245" s="103"/>
      <c r="E1245" s="87"/>
    </row>
    <row r="1246" spans="1:5" s="85" customFormat="1" ht="15" customHeight="1">
      <c r="A1246" s="104">
        <v>2240504</v>
      </c>
      <c r="B1246" s="105" t="s">
        <v>1016</v>
      </c>
      <c r="C1246" s="103"/>
      <c r="E1246" s="87"/>
    </row>
    <row r="1247" spans="1:5" s="85" customFormat="1" ht="15" customHeight="1">
      <c r="A1247" s="104">
        <v>2240505</v>
      </c>
      <c r="B1247" s="105" t="s">
        <v>1017</v>
      </c>
      <c r="C1247" s="103"/>
      <c r="E1247" s="87"/>
    </row>
    <row r="1248" spans="1:5" s="85" customFormat="1" ht="15" customHeight="1">
      <c r="A1248" s="104">
        <v>2240506</v>
      </c>
      <c r="B1248" s="105" t="s">
        <v>1018</v>
      </c>
      <c r="C1248" s="103"/>
      <c r="E1248" s="87"/>
    </row>
    <row r="1249" spans="1:5" s="85" customFormat="1" ht="15" customHeight="1">
      <c r="A1249" s="104">
        <v>2240507</v>
      </c>
      <c r="B1249" s="105" t="s">
        <v>1019</v>
      </c>
      <c r="C1249" s="103"/>
      <c r="E1249" s="87"/>
    </row>
    <row r="1250" spans="1:5" s="85" customFormat="1" ht="15" customHeight="1">
      <c r="A1250" s="104">
        <v>2240508</v>
      </c>
      <c r="B1250" s="105" t="s">
        <v>1020</v>
      </c>
      <c r="C1250" s="103"/>
      <c r="E1250" s="87"/>
    </row>
    <row r="1251" spans="1:5" s="85" customFormat="1" ht="15" customHeight="1">
      <c r="A1251" s="104">
        <v>2240509</v>
      </c>
      <c r="B1251" s="105" t="s">
        <v>1021</v>
      </c>
      <c r="C1251" s="103"/>
      <c r="E1251" s="87"/>
    </row>
    <row r="1252" spans="1:5" s="85" customFormat="1" ht="15" customHeight="1">
      <c r="A1252" s="104">
        <v>2240510</v>
      </c>
      <c r="B1252" s="105" t="s">
        <v>1022</v>
      </c>
      <c r="C1252" s="103"/>
      <c r="E1252" s="87"/>
    </row>
    <row r="1253" spans="1:5" s="85" customFormat="1" ht="15" customHeight="1">
      <c r="A1253" s="104">
        <v>2240550</v>
      </c>
      <c r="B1253" s="105" t="s">
        <v>1023</v>
      </c>
      <c r="C1253" s="103"/>
      <c r="E1253" s="87"/>
    </row>
    <row r="1254" spans="1:5" s="85" customFormat="1" ht="15" customHeight="1">
      <c r="A1254" s="104">
        <v>2240599</v>
      </c>
      <c r="B1254" s="105" t="s">
        <v>1024</v>
      </c>
      <c r="C1254" s="103"/>
      <c r="E1254" s="87"/>
    </row>
    <row r="1255" spans="1:5" s="85" customFormat="1" ht="15" customHeight="1">
      <c r="A1255" s="104">
        <v>22406</v>
      </c>
      <c r="B1255" s="105" t="s">
        <v>1025</v>
      </c>
      <c r="C1255" s="103">
        <f>SUM(C1256:C1258)</f>
        <v>90</v>
      </c>
      <c r="E1255" s="87"/>
    </row>
    <row r="1256" spans="1:5" s="85" customFormat="1" ht="15" customHeight="1">
      <c r="A1256" s="104">
        <v>2240601</v>
      </c>
      <c r="B1256" s="105" t="s">
        <v>1026</v>
      </c>
      <c r="C1256" s="103">
        <v>90</v>
      </c>
      <c r="E1256" s="87"/>
    </row>
    <row r="1257" spans="1:5" s="85" customFormat="1" ht="15" customHeight="1">
      <c r="A1257" s="104">
        <v>2240602</v>
      </c>
      <c r="B1257" s="105" t="s">
        <v>1027</v>
      </c>
      <c r="C1257" s="103"/>
      <c r="E1257" s="87"/>
    </row>
    <row r="1258" spans="1:5" s="85" customFormat="1" ht="15" customHeight="1">
      <c r="A1258" s="104">
        <v>2240699</v>
      </c>
      <c r="B1258" s="105" t="s">
        <v>1028</v>
      </c>
      <c r="C1258" s="103"/>
      <c r="E1258" s="87"/>
    </row>
    <row r="1259" spans="1:5" s="85" customFormat="1" ht="15" customHeight="1">
      <c r="A1259" s="104">
        <v>22407</v>
      </c>
      <c r="B1259" s="105" t="s">
        <v>1029</v>
      </c>
      <c r="C1259" s="103">
        <f>SUM(C1260:C1262)</f>
        <v>0</v>
      </c>
      <c r="E1259" s="87"/>
    </row>
    <row r="1260" spans="1:5" s="85" customFormat="1" ht="15" customHeight="1">
      <c r="A1260" s="104">
        <v>2240703</v>
      </c>
      <c r="B1260" s="105" t="s">
        <v>1030</v>
      </c>
      <c r="C1260" s="103"/>
      <c r="E1260" s="87"/>
    </row>
    <row r="1261" spans="1:5" s="85" customFormat="1" ht="15" customHeight="1">
      <c r="A1261" s="104">
        <v>2240704</v>
      </c>
      <c r="B1261" s="105" t="s">
        <v>1031</v>
      </c>
      <c r="C1261" s="103"/>
      <c r="E1261" s="87"/>
    </row>
    <row r="1262" spans="1:5" s="85" customFormat="1" ht="15" customHeight="1">
      <c r="A1262" s="104">
        <v>2240799</v>
      </c>
      <c r="B1262" s="105" t="s">
        <v>1032</v>
      </c>
      <c r="C1262" s="103"/>
      <c r="E1262" s="87"/>
    </row>
    <row r="1263" spans="1:5" s="85" customFormat="1" ht="15" customHeight="1">
      <c r="A1263" s="104">
        <v>22499</v>
      </c>
      <c r="B1263" s="105" t="s">
        <v>1033</v>
      </c>
      <c r="C1263" s="103">
        <f>SUM(C1264)</f>
        <v>0</v>
      </c>
      <c r="E1263" s="87"/>
    </row>
    <row r="1264" spans="1:5" s="85" customFormat="1" ht="15" customHeight="1">
      <c r="A1264" s="104">
        <v>2249999</v>
      </c>
      <c r="B1264" s="105" t="s">
        <v>1034</v>
      </c>
      <c r="C1264" s="103"/>
      <c r="E1264" s="87"/>
    </row>
    <row r="1265" spans="1:5" s="85" customFormat="1" ht="15" customHeight="1">
      <c r="A1265" s="104">
        <v>227</v>
      </c>
      <c r="B1265" s="105" t="s">
        <v>1035</v>
      </c>
      <c r="C1265" s="103">
        <v>1650</v>
      </c>
      <c r="D1265" s="85">
        <v>1650</v>
      </c>
      <c r="E1265" s="88">
        <f>D1265-C1265</f>
        <v>0</v>
      </c>
    </row>
    <row r="1266" spans="1:5" s="85" customFormat="1" ht="15" customHeight="1">
      <c r="A1266" s="104">
        <v>229</v>
      </c>
      <c r="B1266" s="105" t="s">
        <v>1036</v>
      </c>
      <c r="C1266" s="103">
        <f>SUM(C1267:C1268)</f>
        <v>0</v>
      </c>
      <c r="E1266" s="87"/>
    </row>
    <row r="1267" spans="1:5" s="85" customFormat="1" ht="15" customHeight="1">
      <c r="A1267" s="104">
        <v>22902</v>
      </c>
      <c r="B1267" s="105" t="s">
        <v>1037</v>
      </c>
      <c r="C1267" s="103"/>
      <c r="E1267" s="87"/>
    </row>
    <row r="1268" spans="1:5" s="85" customFormat="1" ht="15" customHeight="1">
      <c r="A1268" s="104">
        <v>22999</v>
      </c>
      <c r="B1268" s="105" t="s">
        <v>900</v>
      </c>
      <c r="C1268" s="103"/>
      <c r="E1268" s="87"/>
    </row>
    <row r="1269" spans="1:5" s="85" customFormat="1" ht="15" customHeight="1">
      <c r="A1269" s="104">
        <v>232</v>
      </c>
      <c r="B1269" s="105" t="s">
        <v>1038</v>
      </c>
      <c r="C1269" s="103">
        <f>SUM(C1270)</f>
        <v>0</v>
      </c>
      <c r="E1269" s="87"/>
    </row>
    <row r="1270" spans="1:5" s="85" customFormat="1" ht="15" customHeight="1">
      <c r="A1270" s="104">
        <v>23203</v>
      </c>
      <c r="B1270" s="105" t="s">
        <v>1039</v>
      </c>
      <c r="C1270" s="103">
        <f>SUM(C1271:C1274)</f>
        <v>0</v>
      </c>
      <c r="E1270" s="87"/>
    </row>
    <row r="1271" spans="1:5" s="85" customFormat="1" ht="15" customHeight="1">
      <c r="A1271" s="104">
        <v>2320301</v>
      </c>
      <c r="B1271" s="105" t="s">
        <v>1040</v>
      </c>
      <c r="C1271" s="103"/>
      <c r="E1271" s="87"/>
    </row>
    <row r="1272" spans="1:5" s="85" customFormat="1" ht="15" customHeight="1">
      <c r="A1272" s="104">
        <v>2320302</v>
      </c>
      <c r="B1272" s="105" t="s">
        <v>1041</v>
      </c>
      <c r="C1272" s="103"/>
      <c r="E1272" s="87"/>
    </row>
    <row r="1273" spans="1:5" s="85" customFormat="1" ht="15" customHeight="1">
      <c r="A1273" s="104">
        <v>2320303</v>
      </c>
      <c r="B1273" s="105" t="s">
        <v>1042</v>
      </c>
      <c r="C1273" s="103"/>
      <c r="E1273" s="87"/>
    </row>
    <row r="1274" spans="1:5" s="85" customFormat="1" ht="15" customHeight="1">
      <c r="A1274" s="104">
        <v>2320399</v>
      </c>
      <c r="B1274" s="105" t="s">
        <v>1043</v>
      </c>
      <c r="C1274" s="103"/>
      <c r="E1274" s="87"/>
    </row>
    <row r="1275" spans="1:5" s="85" customFormat="1" ht="15" customHeight="1">
      <c r="A1275" s="104">
        <v>233</v>
      </c>
      <c r="B1275" s="105" t="s">
        <v>1044</v>
      </c>
      <c r="C1275" s="103">
        <f>SUM(C1276)</f>
        <v>0</v>
      </c>
      <c r="E1275" s="87"/>
    </row>
    <row r="1276" spans="1:5" s="85" customFormat="1" ht="15" customHeight="1">
      <c r="A1276" s="104">
        <v>23303</v>
      </c>
      <c r="B1276" s="105" t="s">
        <v>1045</v>
      </c>
      <c r="C1276" s="103"/>
      <c r="E1276" s="87"/>
    </row>
    <row r="1277" spans="1:256" s="86" customFormat="1" ht="15" customHeight="1">
      <c r="A1277" s="106"/>
      <c r="B1277" s="107"/>
      <c r="C1277" s="103"/>
      <c r="D1277" s="85"/>
      <c r="E1277" s="88"/>
      <c r="F1277" s="85"/>
      <c r="G1277" s="85"/>
      <c r="H1277" s="85"/>
      <c r="I1277" s="85"/>
      <c r="J1277" s="85"/>
      <c r="K1277" s="85"/>
      <c r="L1277" s="85"/>
      <c r="M1277" s="85"/>
      <c r="N1277" s="85"/>
      <c r="O1277" s="85"/>
      <c r="P1277" s="85"/>
      <c r="Q1277" s="85"/>
      <c r="R1277" s="85"/>
      <c r="S1277" s="85"/>
      <c r="T1277" s="85"/>
      <c r="U1277" s="85"/>
      <c r="V1277" s="85"/>
      <c r="W1277" s="85"/>
      <c r="X1277" s="85"/>
      <c r="Y1277" s="85"/>
      <c r="Z1277" s="85"/>
      <c r="AA1277" s="85"/>
      <c r="AB1277" s="85"/>
      <c r="AC1277" s="85"/>
      <c r="AD1277" s="85"/>
      <c r="AE1277" s="85"/>
      <c r="AF1277" s="85"/>
      <c r="AG1277" s="85"/>
      <c r="AH1277" s="85"/>
      <c r="AI1277" s="85"/>
      <c r="AJ1277" s="85"/>
      <c r="AK1277" s="85"/>
      <c r="AL1277" s="85"/>
      <c r="AM1277" s="85"/>
      <c r="AN1277" s="85"/>
      <c r="AO1277" s="85"/>
      <c r="AP1277" s="85"/>
      <c r="AQ1277" s="85"/>
      <c r="AR1277" s="85"/>
      <c r="AS1277" s="85"/>
      <c r="AT1277" s="85"/>
      <c r="AU1277" s="85"/>
      <c r="AV1277" s="85"/>
      <c r="AW1277" s="85"/>
      <c r="AX1277" s="85"/>
      <c r="AY1277" s="85"/>
      <c r="AZ1277" s="85"/>
      <c r="BA1277" s="85"/>
      <c r="BB1277" s="85"/>
      <c r="BC1277" s="85"/>
      <c r="BD1277" s="85"/>
      <c r="BE1277" s="85"/>
      <c r="BF1277" s="85"/>
      <c r="BG1277" s="85"/>
      <c r="BH1277" s="85"/>
      <c r="BI1277" s="85"/>
      <c r="BJ1277" s="85"/>
      <c r="BK1277" s="85"/>
      <c r="BL1277" s="85"/>
      <c r="BM1277" s="85"/>
      <c r="BN1277" s="85"/>
      <c r="BO1277" s="85"/>
      <c r="BP1277" s="85"/>
      <c r="BQ1277" s="85"/>
      <c r="BR1277" s="85"/>
      <c r="BS1277" s="85"/>
      <c r="BT1277" s="85"/>
      <c r="BU1277" s="85"/>
      <c r="BV1277" s="85"/>
      <c r="BW1277" s="85"/>
      <c r="BX1277" s="85"/>
      <c r="BY1277" s="85"/>
      <c r="BZ1277" s="85"/>
      <c r="CA1277" s="85"/>
      <c r="CB1277" s="85"/>
      <c r="CC1277" s="85"/>
      <c r="CD1277" s="85"/>
      <c r="CE1277" s="85"/>
      <c r="CF1277" s="85"/>
      <c r="CG1277" s="85"/>
      <c r="CH1277" s="85"/>
      <c r="CI1277" s="85"/>
      <c r="CJ1277" s="85"/>
      <c r="CK1277" s="85"/>
      <c r="CL1277" s="85"/>
      <c r="CM1277" s="85"/>
      <c r="CN1277" s="85"/>
      <c r="CO1277" s="85"/>
      <c r="CP1277" s="85"/>
      <c r="CQ1277" s="85"/>
      <c r="CR1277" s="85"/>
      <c r="CS1277" s="85"/>
      <c r="CT1277" s="85"/>
      <c r="CU1277" s="85"/>
      <c r="CV1277" s="85"/>
      <c r="CW1277" s="85"/>
      <c r="CX1277" s="85"/>
      <c r="CY1277" s="85"/>
      <c r="CZ1277" s="85"/>
      <c r="DA1277" s="85"/>
      <c r="DB1277" s="85"/>
      <c r="DC1277" s="85"/>
      <c r="DD1277" s="85"/>
      <c r="DE1277" s="85"/>
      <c r="DF1277" s="85"/>
      <c r="DG1277" s="85"/>
      <c r="DH1277" s="85"/>
      <c r="DI1277" s="85"/>
      <c r="DJ1277" s="85"/>
      <c r="DK1277" s="85"/>
      <c r="DL1277" s="85"/>
      <c r="DM1277" s="85"/>
      <c r="DN1277" s="85"/>
      <c r="DO1277" s="85"/>
      <c r="DP1277" s="85"/>
      <c r="DQ1277" s="85"/>
      <c r="DR1277" s="85"/>
      <c r="DS1277" s="85"/>
      <c r="DT1277" s="85"/>
      <c r="DU1277" s="85"/>
      <c r="DV1277" s="85"/>
      <c r="DW1277" s="85"/>
      <c r="DX1277" s="85"/>
      <c r="DY1277" s="85"/>
      <c r="DZ1277" s="85"/>
      <c r="EA1277" s="85"/>
      <c r="EB1277" s="85"/>
      <c r="EC1277" s="85"/>
      <c r="ED1277" s="85"/>
      <c r="EE1277" s="85"/>
      <c r="EF1277" s="85"/>
      <c r="EG1277" s="85"/>
      <c r="EH1277" s="85"/>
      <c r="EI1277" s="85"/>
      <c r="EJ1277" s="85"/>
      <c r="EK1277" s="85"/>
      <c r="EL1277" s="85"/>
      <c r="EM1277" s="85"/>
      <c r="EN1277" s="85"/>
      <c r="EO1277" s="85"/>
      <c r="EP1277" s="85"/>
      <c r="EQ1277" s="85"/>
      <c r="ER1277" s="85"/>
      <c r="ES1277" s="85"/>
      <c r="ET1277" s="85"/>
      <c r="EU1277" s="85"/>
      <c r="EV1277" s="85"/>
      <c r="EW1277" s="85"/>
      <c r="EX1277" s="85"/>
      <c r="EY1277" s="85"/>
      <c r="EZ1277" s="85"/>
      <c r="FA1277" s="85"/>
      <c r="FB1277" s="85"/>
      <c r="FC1277" s="85"/>
      <c r="FD1277" s="85"/>
      <c r="FE1277" s="85"/>
      <c r="FF1277" s="85"/>
      <c r="FG1277" s="85"/>
      <c r="FH1277" s="85"/>
      <c r="FI1277" s="85"/>
      <c r="FJ1277" s="85"/>
      <c r="FK1277" s="85"/>
      <c r="FL1277" s="85"/>
      <c r="FM1277" s="85"/>
      <c r="FN1277" s="85"/>
      <c r="FO1277" s="85"/>
      <c r="FP1277" s="85"/>
      <c r="FQ1277" s="85"/>
      <c r="FR1277" s="85"/>
      <c r="FS1277" s="85"/>
      <c r="FT1277" s="85"/>
      <c r="FU1277" s="85"/>
      <c r="FV1277" s="85"/>
      <c r="FW1277" s="85"/>
      <c r="FX1277" s="85"/>
      <c r="FY1277" s="85"/>
      <c r="FZ1277" s="85"/>
      <c r="GA1277" s="85"/>
      <c r="GB1277" s="85"/>
      <c r="GC1277" s="85"/>
      <c r="GD1277" s="85"/>
      <c r="GE1277" s="85"/>
      <c r="GF1277" s="85"/>
      <c r="GG1277" s="85"/>
      <c r="GH1277" s="85"/>
      <c r="GI1277" s="85"/>
      <c r="GJ1277" s="85"/>
      <c r="GK1277" s="85"/>
      <c r="GL1277" s="85"/>
      <c r="GM1277" s="85"/>
      <c r="GN1277" s="85"/>
      <c r="GO1277" s="85"/>
      <c r="GP1277" s="85"/>
      <c r="GQ1277" s="85"/>
      <c r="GR1277" s="85"/>
      <c r="GS1277" s="85"/>
      <c r="GT1277" s="85"/>
      <c r="GU1277" s="85"/>
      <c r="GV1277" s="85"/>
      <c r="GW1277" s="85"/>
      <c r="GX1277" s="85"/>
      <c r="GY1277" s="85"/>
      <c r="GZ1277" s="85"/>
      <c r="HA1277" s="85"/>
      <c r="HB1277" s="85"/>
      <c r="HC1277" s="85"/>
      <c r="HD1277" s="85"/>
      <c r="HE1277" s="85"/>
      <c r="HF1277" s="85"/>
      <c r="HG1277" s="85"/>
      <c r="HH1277" s="85"/>
      <c r="HI1277" s="85"/>
      <c r="HJ1277" s="85"/>
      <c r="HK1277" s="85"/>
      <c r="HL1277" s="85"/>
      <c r="HM1277" s="85"/>
      <c r="HN1277" s="85"/>
      <c r="HO1277" s="85"/>
      <c r="HP1277" s="85"/>
      <c r="HQ1277" s="85"/>
      <c r="HR1277" s="85"/>
      <c r="HS1277" s="85"/>
      <c r="HT1277" s="85"/>
      <c r="HU1277" s="85"/>
      <c r="HV1277" s="85"/>
      <c r="HW1277" s="85"/>
      <c r="HX1277" s="85"/>
      <c r="HY1277" s="85"/>
      <c r="HZ1277" s="85"/>
      <c r="IA1277" s="85"/>
      <c r="IB1277" s="85"/>
      <c r="IC1277" s="85"/>
      <c r="ID1277" s="85"/>
      <c r="IE1277" s="85"/>
      <c r="IF1277" s="85"/>
      <c r="IG1277" s="85"/>
      <c r="IH1277" s="85"/>
      <c r="II1277" s="85"/>
      <c r="IJ1277" s="85"/>
      <c r="IK1277" s="85"/>
      <c r="IL1277" s="85"/>
      <c r="IM1277" s="85"/>
      <c r="IN1277" s="85"/>
      <c r="IO1277" s="85"/>
      <c r="IP1277" s="85"/>
      <c r="IQ1277" s="85"/>
      <c r="IR1277" s="85"/>
      <c r="IS1277" s="85"/>
      <c r="IT1277" s="85"/>
      <c r="IU1277" s="85"/>
      <c r="IV1277" s="85"/>
    </row>
  </sheetData>
  <sheetProtection/>
  <autoFilter ref="A1:C1276"/>
  <mergeCells count="4">
    <mergeCell ref="A2:C2"/>
    <mergeCell ref="A4:B4"/>
    <mergeCell ref="A6:B6"/>
    <mergeCell ref="C4:C5"/>
  </mergeCells>
  <printOptions horizontalCentered="1"/>
  <pageMargins left="0.39" right="0.39" top="0.39" bottom="0.39" header="0.2" footer="0.2"/>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sheetPr>
    <tabColor rgb="FFFFFF00"/>
  </sheetPr>
  <dimension ref="A1:C83"/>
  <sheetViews>
    <sheetView showGridLines="0" showZeros="0" view="pageBreakPreview" zoomScaleSheetLayoutView="100" workbookViewId="0" topLeftCell="A1">
      <selection activeCell="C6" sqref="C6"/>
    </sheetView>
  </sheetViews>
  <sheetFormatPr defaultColWidth="9.875" defaultRowHeight="13.5"/>
  <cols>
    <col min="1" max="1" width="14.25390625" style="55" customWidth="1"/>
    <col min="2" max="2" width="44.50390625" style="56" customWidth="1"/>
    <col min="3" max="3" width="30.125" style="57" customWidth="1"/>
    <col min="4" max="16384" width="9.875" style="56" customWidth="1"/>
  </cols>
  <sheetData>
    <row r="1" ht="33.75" customHeight="1">
      <c r="A1" s="2" t="s">
        <v>1046</v>
      </c>
    </row>
    <row r="2" spans="1:3" ht="58.5" customHeight="1">
      <c r="A2" s="3" t="s">
        <v>1047</v>
      </c>
      <c r="B2" s="3"/>
      <c r="C2" s="3"/>
    </row>
    <row r="3" spans="1:3" ht="28.5" customHeight="1">
      <c r="A3" s="58"/>
      <c r="B3" s="59"/>
      <c r="C3" s="60" t="s">
        <v>1048</v>
      </c>
    </row>
    <row r="4" spans="1:3" ht="27.75" customHeight="1">
      <c r="A4" s="61" t="s">
        <v>1049</v>
      </c>
      <c r="B4" s="47" t="s">
        <v>63</v>
      </c>
      <c r="C4" s="62" t="s">
        <v>4</v>
      </c>
    </row>
    <row r="5" spans="1:3" ht="27.75" customHeight="1">
      <c r="A5" s="63"/>
      <c r="B5" s="64" t="s">
        <v>1050</v>
      </c>
      <c r="C5" s="65">
        <f>C6+C11+C22+C30+C37+C41+C44+C48+C51+C57+C60</f>
        <v>66337</v>
      </c>
    </row>
    <row r="6" spans="1:3" ht="27.75" customHeight="1">
      <c r="A6" s="66" t="s">
        <v>1051</v>
      </c>
      <c r="B6" s="67" t="s">
        <v>1052</v>
      </c>
      <c r="C6" s="68">
        <f>SUM(C7:C10)</f>
        <v>22871</v>
      </c>
    </row>
    <row r="7" spans="1:3" ht="27.75" customHeight="1">
      <c r="A7" s="69" t="s">
        <v>1053</v>
      </c>
      <c r="B7" s="70" t="s">
        <v>1054</v>
      </c>
      <c r="C7" s="71">
        <v>10063</v>
      </c>
    </row>
    <row r="8" spans="1:3" ht="27.75" customHeight="1">
      <c r="A8" s="69" t="s">
        <v>1055</v>
      </c>
      <c r="B8" s="70" t="s">
        <v>1056</v>
      </c>
      <c r="C8" s="71">
        <v>2168</v>
      </c>
    </row>
    <row r="9" spans="1:3" ht="27.75" customHeight="1">
      <c r="A9" s="69" t="s">
        <v>1057</v>
      </c>
      <c r="B9" s="70" t="s">
        <v>1058</v>
      </c>
      <c r="C9" s="71">
        <v>1278</v>
      </c>
    </row>
    <row r="10" spans="1:3" ht="27.75" customHeight="1">
      <c r="A10" s="69" t="s">
        <v>1059</v>
      </c>
      <c r="B10" s="70" t="s">
        <v>1060</v>
      </c>
      <c r="C10" s="71">
        <v>9362</v>
      </c>
    </row>
    <row r="11" spans="1:3" ht="27.75" customHeight="1">
      <c r="A11" s="66" t="s">
        <v>1061</v>
      </c>
      <c r="B11" s="67" t="s">
        <v>1062</v>
      </c>
      <c r="C11" s="68">
        <f>SUM(C12:C21)</f>
        <v>1447</v>
      </c>
    </row>
    <row r="12" spans="1:3" ht="27.75" customHeight="1">
      <c r="A12" s="69" t="s">
        <v>1063</v>
      </c>
      <c r="B12" s="70" t="s">
        <v>1064</v>
      </c>
      <c r="C12" s="71">
        <v>1092</v>
      </c>
    </row>
    <row r="13" spans="1:3" ht="27.75" customHeight="1">
      <c r="A13" s="69" t="s">
        <v>1065</v>
      </c>
      <c r="B13" s="70" t="s">
        <v>1066</v>
      </c>
      <c r="C13" s="71">
        <v>11</v>
      </c>
    </row>
    <row r="14" spans="1:3" s="54" customFormat="1" ht="27.75" customHeight="1">
      <c r="A14" s="69" t="s">
        <v>1067</v>
      </c>
      <c r="B14" s="70" t="s">
        <v>1068</v>
      </c>
      <c r="C14" s="71">
        <v>17</v>
      </c>
    </row>
    <row r="15" spans="1:3" ht="27.75" customHeight="1">
      <c r="A15" s="69" t="s">
        <v>1069</v>
      </c>
      <c r="B15" s="70" t="s">
        <v>1070</v>
      </c>
      <c r="C15" s="71">
        <v>32</v>
      </c>
    </row>
    <row r="16" spans="1:3" ht="27.75" customHeight="1">
      <c r="A16" s="69" t="s">
        <v>1071</v>
      </c>
      <c r="B16" s="70" t="s">
        <v>1072</v>
      </c>
      <c r="C16" s="71">
        <v>66</v>
      </c>
    </row>
    <row r="17" spans="1:3" ht="27.75" customHeight="1">
      <c r="A17" s="69" t="s">
        <v>1073</v>
      </c>
      <c r="B17" s="70" t="s">
        <v>1074</v>
      </c>
      <c r="C17" s="71">
        <v>15</v>
      </c>
    </row>
    <row r="18" spans="1:3" ht="27.75" customHeight="1">
      <c r="A18" s="69" t="s">
        <v>1075</v>
      </c>
      <c r="B18" s="70" t="s">
        <v>1076</v>
      </c>
      <c r="C18" s="72">
        <v>0</v>
      </c>
    </row>
    <row r="19" spans="1:3" ht="27.75" customHeight="1">
      <c r="A19" s="66" t="s">
        <v>1077</v>
      </c>
      <c r="B19" s="70" t="s">
        <v>1078</v>
      </c>
      <c r="C19" s="71">
        <v>9</v>
      </c>
    </row>
    <row r="20" spans="1:3" ht="27.75" customHeight="1">
      <c r="A20" s="69" t="s">
        <v>1079</v>
      </c>
      <c r="B20" s="70" t="s">
        <v>1080</v>
      </c>
      <c r="C20" s="71">
        <v>84</v>
      </c>
    </row>
    <row r="21" spans="1:3" ht="27.75" customHeight="1">
      <c r="A21" s="69" t="s">
        <v>1081</v>
      </c>
      <c r="B21" s="70" t="s">
        <v>1082</v>
      </c>
      <c r="C21" s="71">
        <v>121</v>
      </c>
    </row>
    <row r="22" spans="1:3" ht="27.75" customHeight="1">
      <c r="A22" s="66" t="s">
        <v>1083</v>
      </c>
      <c r="B22" s="67" t="s">
        <v>1084</v>
      </c>
      <c r="C22" s="68">
        <f>SUM(C23:C29)</f>
        <v>68</v>
      </c>
    </row>
    <row r="23" spans="1:3" ht="27.75" customHeight="1">
      <c r="A23" s="69" t="s">
        <v>1085</v>
      </c>
      <c r="B23" s="70" t="s">
        <v>1086</v>
      </c>
      <c r="C23" s="72"/>
    </row>
    <row r="24" spans="1:3" ht="27.75" customHeight="1">
      <c r="A24" s="66" t="s">
        <v>1087</v>
      </c>
      <c r="B24" s="70" t="s">
        <v>1088</v>
      </c>
      <c r="C24" s="72"/>
    </row>
    <row r="25" spans="1:3" ht="27.75" customHeight="1">
      <c r="A25" s="69" t="s">
        <v>1089</v>
      </c>
      <c r="B25" s="70" t="s">
        <v>1090</v>
      </c>
      <c r="C25" s="72"/>
    </row>
    <row r="26" spans="1:3" ht="27.75" customHeight="1">
      <c r="A26" s="69" t="s">
        <v>1091</v>
      </c>
      <c r="B26" s="70" t="s">
        <v>1092</v>
      </c>
      <c r="C26" s="72"/>
    </row>
    <row r="27" spans="1:3" ht="27.75" customHeight="1">
      <c r="A27" s="69" t="s">
        <v>1093</v>
      </c>
      <c r="B27" s="70" t="s">
        <v>1094</v>
      </c>
      <c r="C27" s="71">
        <v>68</v>
      </c>
    </row>
    <row r="28" spans="1:3" ht="27.75" customHeight="1">
      <c r="A28" s="69" t="s">
        <v>1095</v>
      </c>
      <c r="B28" s="70" t="s">
        <v>1096</v>
      </c>
      <c r="C28" s="72"/>
    </row>
    <row r="29" spans="1:3" ht="27.75" customHeight="1">
      <c r="A29" s="69" t="s">
        <v>1097</v>
      </c>
      <c r="B29" s="70" t="s">
        <v>1098</v>
      </c>
      <c r="C29" s="72"/>
    </row>
    <row r="30" spans="1:3" ht="27.75" customHeight="1">
      <c r="A30" s="66" t="s">
        <v>1099</v>
      </c>
      <c r="B30" s="67" t="s">
        <v>1100</v>
      </c>
      <c r="C30" s="73">
        <f>SUM(C31:C36)</f>
        <v>0</v>
      </c>
    </row>
    <row r="31" spans="1:3" ht="27.75" customHeight="1">
      <c r="A31" s="69" t="s">
        <v>1101</v>
      </c>
      <c r="B31" s="70" t="s">
        <v>1086</v>
      </c>
      <c r="C31" s="72"/>
    </row>
    <row r="32" spans="1:3" ht="27.75" customHeight="1">
      <c r="A32" s="66" t="s">
        <v>1102</v>
      </c>
      <c r="B32" s="70" t="s">
        <v>1088</v>
      </c>
      <c r="C32" s="72"/>
    </row>
    <row r="33" spans="1:3" ht="27.75" customHeight="1">
      <c r="A33" s="66" t="s">
        <v>1103</v>
      </c>
      <c r="B33" s="70" t="s">
        <v>1090</v>
      </c>
      <c r="C33" s="72"/>
    </row>
    <row r="34" spans="1:3" ht="27.75" customHeight="1">
      <c r="A34" s="66" t="s">
        <v>1104</v>
      </c>
      <c r="B34" s="70" t="s">
        <v>1094</v>
      </c>
      <c r="C34" s="72"/>
    </row>
    <row r="35" spans="1:3" ht="27.75" customHeight="1">
      <c r="A35" s="66" t="s">
        <v>1105</v>
      </c>
      <c r="B35" s="70" t="s">
        <v>1096</v>
      </c>
      <c r="C35" s="72"/>
    </row>
    <row r="36" spans="1:3" ht="27.75" customHeight="1">
      <c r="A36" s="69" t="s">
        <v>1106</v>
      </c>
      <c r="B36" s="70" t="s">
        <v>1098</v>
      </c>
      <c r="C36" s="72"/>
    </row>
    <row r="37" spans="1:3" ht="27.75" customHeight="1">
      <c r="A37" s="66" t="s">
        <v>1107</v>
      </c>
      <c r="B37" s="67" t="s">
        <v>1108</v>
      </c>
      <c r="C37" s="68">
        <f>SUM(C38:C40)</f>
        <v>39521</v>
      </c>
    </row>
    <row r="38" spans="1:3" ht="27.75" customHeight="1">
      <c r="A38" s="69" t="s">
        <v>1109</v>
      </c>
      <c r="B38" s="70" t="s">
        <v>1110</v>
      </c>
      <c r="C38" s="71">
        <v>38951</v>
      </c>
    </row>
    <row r="39" spans="1:3" ht="27.75" customHeight="1">
      <c r="A39" s="69" t="s">
        <v>1111</v>
      </c>
      <c r="B39" s="70" t="s">
        <v>1112</v>
      </c>
      <c r="C39" s="71">
        <v>570</v>
      </c>
    </row>
    <row r="40" spans="1:3" ht="27.75" customHeight="1">
      <c r="A40" s="69" t="s">
        <v>1113</v>
      </c>
      <c r="B40" s="70" t="s">
        <v>1114</v>
      </c>
      <c r="C40" s="72"/>
    </row>
    <row r="41" spans="1:3" ht="27.75" customHeight="1">
      <c r="A41" s="66" t="s">
        <v>1115</v>
      </c>
      <c r="B41" s="67" t="s">
        <v>1116</v>
      </c>
      <c r="C41" s="68">
        <f>SUM(C42:C43)</f>
        <v>18</v>
      </c>
    </row>
    <row r="42" spans="1:3" ht="27.75" customHeight="1">
      <c r="A42" s="69" t="s">
        <v>1117</v>
      </c>
      <c r="B42" s="70" t="s">
        <v>1118</v>
      </c>
      <c r="C42" s="71">
        <v>18</v>
      </c>
    </row>
    <row r="43" spans="1:3" ht="27.75" customHeight="1">
      <c r="A43" s="69" t="s">
        <v>1119</v>
      </c>
      <c r="B43" s="70" t="s">
        <v>1120</v>
      </c>
      <c r="C43" s="72"/>
    </row>
    <row r="44" spans="1:3" ht="27.75" customHeight="1">
      <c r="A44" s="66" t="s">
        <v>1121</v>
      </c>
      <c r="B44" s="67" t="s">
        <v>1122</v>
      </c>
      <c r="C44" s="73">
        <f>SUM(C45:C47)</f>
        <v>0</v>
      </c>
    </row>
    <row r="45" spans="1:3" ht="27.75" customHeight="1">
      <c r="A45" s="69" t="s">
        <v>1123</v>
      </c>
      <c r="B45" s="70" t="s">
        <v>1124</v>
      </c>
      <c r="C45" s="72"/>
    </row>
    <row r="46" spans="1:3" ht="27.75" customHeight="1">
      <c r="A46" s="69" t="s">
        <v>1125</v>
      </c>
      <c r="B46" s="70" t="s">
        <v>1126</v>
      </c>
      <c r="C46" s="72"/>
    </row>
    <row r="47" spans="1:3" ht="27.75" customHeight="1">
      <c r="A47" s="69" t="s">
        <v>1127</v>
      </c>
      <c r="B47" s="70" t="s">
        <v>1128</v>
      </c>
      <c r="C47" s="72"/>
    </row>
    <row r="48" spans="1:3" ht="27.75" customHeight="1">
      <c r="A48" s="66" t="s">
        <v>1129</v>
      </c>
      <c r="B48" s="67" t="s">
        <v>1130</v>
      </c>
      <c r="C48" s="74">
        <f>SUM(C49:C50)</f>
        <v>0</v>
      </c>
    </row>
    <row r="49" spans="1:3" ht="27.75" customHeight="1">
      <c r="A49" s="69" t="s">
        <v>1131</v>
      </c>
      <c r="B49" s="70" t="s">
        <v>1132</v>
      </c>
      <c r="C49" s="72"/>
    </row>
    <row r="50" spans="1:3" ht="27.75" customHeight="1">
      <c r="A50" s="69" t="s">
        <v>1133</v>
      </c>
      <c r="B50" s="70" t="s">
        <v>1134</v>
      </c>
      <c r="C50" s="72"/>
    </row>
    <row r="51" spans="1:3" ht="27.75" customHeight="1">
      <c r="A51" s="66" t="s">
        <v>1135</v>
      </c>
      <c r="B51" s="67" t="s">
        <v>1136</v>
      </c>
      <c r="C51" s="68">
        <f>SUM(C52:C56)</f>
        <v>2412</v>
      </c>
    </row>
    <row r="52" spans="1:3" ht="27.75" customHeight="1">
      <c r="A52" s="69" t="s">
        <v>1137</v>
      </c>
      <c r="B52" s="70" t="s">
        <v>1138</v>
      </c>
      <c r="C52" s="72"/>
    </row>
    <row r="53" spans="1:3" ht="27.75" customHeight="1">
      <c r="A53" s="66" t="s">
        <v>1139</v>
      </c>
      <c r="B53" s="70" t="s">
        <v>1140</v>
      </c>
      <c r="C53" s="72"/>
    </row>
    <row r="54" spans="1:3" ht="27.75" customHeight="1">
      <c r="A54" s="66" t="s">
        <v>1141</v>
      </c>
      <c r="B54" s="70" t="s">
        <v>1142</v>
      </c>
      <c r="C54" s="72"/>
    </row>
    <row r="55" spans="1:3" ht="27.75" customHeight="1">
      <c r="A55" s="66" t="s">
        <v>1143</v>
      </c>
      <c r="B55" s="70" t="s">
        <v>1144</v>
      </c>
      <c r="C55" s="71">
        <v>2410</v>
      </c>
    </row>
    <row r="56" spans="1:3" ht="27.75" customHeight="1">
      <c r="A56" s="66" t="s">
        <v>1145</v>
      </c>
      <c r="B56" s="70" t="s">
        <v>1146</v>
      </c>
      <c r="C56" s="71">
        <v>2</v>
      </c>
    </row>
    <row r="57" spans="1:3" ht="27.75" customHeight="1">
      <c r="A57" s="66" t="s">
        <v>1147</v>
      </c>
      <c r="B57" s="67" t="s">
        <v>1148</v>
      </c>
      <c r="C57" s="73"/>
    </row>
    <row r="58" spans="1:3" ht="27.75" customHeight="1">
      <c r="A58" s="69" t="s">
        <v>1149</v>
      </c>
      <c r="B58" s="70" t="s">
        <v>1150</v>
      </c>
      <c r="C58" s="72"/>
    </row>
    <row r="59" spans="1:3" ht="27.75" customHeight="1">
      <c r="A59" s="69" t="s">
        <v>1151</v>
      </c>
      <c r="B59" s="70" t="s">
        <v>1152</v>
      </c>
      <c r="C59" s="72"/>
    </row>
    <row r="60" spans="1:3" ht="27.75" customHeight="1">
      <c r="A60" s="66" t="s">
        <v>1153</v>
      </c>
      <c r="B60" s="75" t="s">
        <v>1154</v>
      </c>
      <c r="C60" s="72"/>
    </row>
    <row r="61" spans="1:3" ht="27.75" customHeight="1">
      <c r="A61" s="66" t="s">
        <v>1155</v>
      </c>
      <c r="B61" s="75" t="s">
        <v>1156</v>
      </c>
      <c r="C61" s="72"/>
    </row>
    <row r="62" spans="1:3" ht="27.75" customHeight="1">
      <c r="A62" s="69" t="s">
        <v>1157</v>
      </c>
      <c r="B62" s="76" t="s">
        <v>1158</v>
      </c>
      <c r="C62" s="72"/>
    </row>
    <row r="63" spans="1:3" ht="27.75" customHeight="1">
      <c r="A63" s="69" t="s">
        <v>1159</v>
      </c>
      <c r="B63" s="76" t="s">
        <v>1160</v>
      </c>
      <c r="C63" s="72"/>
    </row>
    <row r="64" spans="1:3" ht="27.75" customHeight="1">
      <c r="A64" s="69" t="s">
        <v>1161</v>
      </c>
      <c r="B64" s="77" t="s">
        <v>1162</v>
      </c>
      <c r="C64" s="78"/>
    </row>
    <row r="65" spans="1:3" ht="27.75" customHeight="1">
      <c r="A65" s="66" t="s">
        <v>1163</v>
      </c>
      <c r="B65" s="79" t="s">
        <v>1164</v>
      </c>
      <c r="C65" s="72"/>
    </row>
    <row r="66" spans="1:3" ht="27.75" customHeight="1">
      <c r="A66" s="69" t="s">
        <v>1165</v>
      </c>
      <c r="B66" s="70" t="s">
        <v>1166</v>
      </c>
      <c r="C66" s="72"/>
    </row>
    <row r="67" spans="1:3" ht="27.75" customHeight="1">
      <c r="A67" s="69" t="s">
        <v>1167</v>
      </c>
      <c r="B67" s="77" t="s">
        <v>1168</v>
      </c>
      <c r="C67" s="72"/>
    </row>
    <row r="68" spans="1:3" ht="27.75" customHeight="1">
      <c r="A68" s="66" t="s">
        <v>1169</v>
      </c>
      <c r="B68" s="70" t="s">
        <v>1170</v>
      </c>
      <c r="C68" s="72"/>
    </row>
    <row r="69" spans="1:3" ht="27.75" customHeight="1">
      <c r="A69" s="69" t="s">
        <v>1171</v>
      </c>
      <c r="B69" s="70" t="s">
        <v>1172</v>
      </c>
      <c r="C69" s="72"/>
    </row>
    <row r="70" spans="1:3" ht="27.75" customHeight="1">
      <c r="A70" s="69" t="s">
        <v>1173</v>
      </c>
      <c r="B70" s="70" t="s">
        <v>1174</v>
      </c>
      <c r="C70" s="72"/>
    </row>
    <row r="71" spans="1:3" ht="27.75" customHeight="1">
      <c r="A71" s="66" t="s">
        <v>1175</v>
      </c>
      <c r="B71" s="70" t="s">
        <v>1176</v>
      </c>
      <c r="C71" s="72"/>
    </row>
    <row r="72" spans="1:3" ht="27.75" customHeight="1">
      <c r="A72" s="66" t="s">
        <v>1177</v>
      </c>
      <c r="B72" s="70" t="s">
        <v>1178</v>
      </c>
      <c r="C72" s="72"/>
    </row>
    <row r="73" spans="1:3" ht="27.75" customHeight="1">
      <c r="A73" s="66" t="s">
        <v>1179</v>
      </c>
      <c r="B73" s="70" t="s">
        <v>1180</v>
      </c>
      <c r="C73" s="72"/>
    </row>
    <row r="74" spans="1:3" ht="27.75" customHeight="1">
      <c r="A74" s="66" t="s">
        <v>1181</v>
      </c>
      <c r="B74" s="77" t="s">
        <v>1182</v>
      </c>
      <c r="C74" s="72"/>
    </row>
    <row r="75" spans="1:3" ht="27.75" customHeight="1">
      <c r="A75" s="66" t="s">
        <v>1183</v>
      </c>
      <c r="B75" s="80" t="s">
        <v>1184</v>
      </c>
      <c r="C75" s="72"/>
    </row>
    <row r="76" spans="1:3" ht="27.75" customHeight="1">
      <c r="A76" s="69" t="s">
        <v>1185</v>
      </c>
      <c r="B76" s="75" t="s">
        <v>1186</v>
      </c>
      <c r="C76" s="72"/>
    </row>
    <row r="77" spans="1:3" ht="27.75" customHeight="1">
      <c r="A77" s="66" t="s">
        <v>1187</v>
      </c>
      <c r="B77" s="77" t="s">
        <v>1188</v>
      </c>
      <c r="C77" s="72"/>
    </row>
    <row r="78" spans="1:3" ht="27.75" customHeight="1">
      <c r="A78" s="66" t="s">
        <v>1189</v>
      </c>
      <c r="B78" s="81" t="s">
        <v>1190</v>
      </c>
      <c r="C78" s="72"/>
    </row>
    <row r="79" spans="1:3" ht="27.75" customHeight="1">
      <c r="A79" s="69" t="s">
        <v>1191</v>
      </c>
      <c r="B79" s="75" t="s">
        <v>1192</v>
      </c>
      <c r="C79" s="72"/>
    </row>
    <row r="80" spans="1:3" ht="27.75" customHeight="1">
      <c r="A80" s="69" t="s">
        <v>1193</v>
      </c>
      <c r="B80" s="75" t="s">
        <v>1194</v>
      </c>
      <c r="C80" s="72"/>
    </row>
    <row r="81" spans="1:3" ht="27.75" customHeight="1">
      <c r="A81" s="66" t="s">
        <v>1195</v>
      </c>
      <c r="B81" s="75" t="s">
        <v>1196</v>
      </c>
      <c r="C81" s="72"/>
    </row>
    <row r="82" spans="1:3" ht="27.75" customHeight="1">
      <c r="A82" s="69" t="s">
        <v>1197</v>
      </c>
      <c r="B82" s="75" t="s">
        <v>1198</v>
      </c>
      <c r="C82" s="72"/>
    </row>
    <row r="83" spans="1:3" ht="18.75" customHeight="1">
      <c r="A83" s="82" t="s">
        <v>1199</v>
      </c>
      <c r="B83" s="83"/>
      <c r="C83" s="84"/>
    </row>
    <row r="85" ht="18" customHeight="1"/>
    <row r="86" ht="16.5" customHeight="1"/>
  </sheetData>
  <sheetProtection/>
  <mergeCells count="2">
    <mergeCell ref="A2:C2"/>
    <mergeCell ref="A83:C83"/>
  </mergeCells>
  <printOptions horizontalCentered="1"/>
  <pageMargins left="0.39" right="0.39" top="0.39" bottom="0.39" header="0.2" footer="0.2"/>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1:D11"/>
  <sheetViews>
    <sheetView workbookViewId="0" topLeftCell="A1">
      <selection activeCell="B6" sqref="B6"/>
    </sheetView>
  </sheetViews>
  <sheetFormatPr defaultColWidth="8.875" defaultRowHeight="13.5"/>
  <cols>
    <col min="1" max="1" width="56.75390625" style="0" customWidth="1"/>
    <col min="2" max="2" width="28.75390625" style="0" customWidth="1"/>
  </cols>
  <sheetData>
    <row r="1" ht="13.5">
      <c r="A1" s="26" t="s">
        <v>1200</v>
      </c>
    </row>
    <row r="2" spans="1:4" ht="36" customHeight="1">
      <c r="A2" s="3" t="s">
        <v>1201</v>
      </c>
      <c r="B2" s="4"/>
      <c r="C2" s="45"/>
      <c r="D2" s="45"/>
    </row>
    <row r="3" ht="24.75" customHeight="1">
      <c r="B3" s="46" t="s">
        <v>2</v>
      </c>
    </row>
    <row r="4" spans="1:2" ht="39.75" customHeight="1">
      <c r="A4" s="47" t="s">
        <v>3</v>
      </c>
      <c r="B4" s="48" t="s">
        <v>4</v>
      </c>
    </row>
    <row r="5" spans="1:2" ht="39.75" customHeight="1">
      <c r="A5" s="49" t="s">
        <v>1202</v>
      </c>
      <c r="B5" s="39">
        <f>B6+B7+B10</f>
        <v>200</v>
      </c>
    </row>
    <row r="6" spans="1:2" ht="39.75" customHeight="1">
      <c r="A6" s="50" t="s">
        <v>1203</v>
      </c>
      <c r="B6" s="39">
        <v>8</v>
      </c>
    </row>
    <row r="7" spans="1:2" ht="39.75" customHeight="1">
      <c r="A7" s="50" t="s">
        <v>1204</v>
      </c>
      <c r="B7" s="39">
        <f>B8+B9</f>
        <v>174</v>
      </c>
    </row>
    <row r="8" spans="1:2" ht="39.75" customHeight="1">
      <c r="A8" s="50" t="s">
        <v>1205</v>
      </c>
      <c r="B8" s="39">
        <v>54</v>
      </c>
    </row>
    <row r="9" spans="1:2" ht="39.75" customHeight="1">
      <c r="A9" s="51" t="s">
        <v>1206</v>
      </c>
      <c r="B9" s="39">
        <v>120</v>
      </c>
    </row>
    <row r="10" spans="1:2" ht="39.75" customHeight="1">
      <c r="A10" s="52" t="s">
        <v>1207</v>
      </c>
      <c r="B10" s="39">
        <v>18</v>
      </c>
    </row>
    <row r="11" spans="1:2" ht="38.25" customHeight="1">
      <c r="A11" s="53"/>
      <c r="B11" s="53"/>
    </row>
  </sheetData>
  <sheetProtection/>
  <mergeCells count="2">
    <mergeCell ref="A2:B2"/>
    <mergeCell ref="A11:B11"/>
  </mergeCells>
  <printOptions horizontalCentered="1"/>
  <pageMargins left="0.39" right="0.39" top="0.39" bottom="0.39" header="0.2" footer="0.2"/>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rgb="FFFFFF00"/>
  </sheetPr>
  <dimension ref="A1:J21"/>
  <sheetViews>
    <sheetView showZeros="0" view="pageBreakPreview" zoomScaleNormal="75" zoomScaleSheetLayoutView="100" workbookViewId="0" topLeftCell="A1">
      <selection activeCell="B20" sqref="B20"/>
    </sheetView>
  </sheetViews>
  <sheetFormatPr defaultColWidth="8.25390625" defaultRowHeight="13.5"/>
  <cols>
    <col min="1" max="1" width="38.75390625" style="28" customWidth="1"/>
    <col min="2" max="2" width="38.75390625" style="29" customWidth="1"/>
    <col min="3" max="6" width="24.625" style="29" customWidth="1"/>
    <col min="7" max="221" width="8.625" style="29" bestFit="1" customWidth="1"/>
    <col min="222" max="16384" width="8.25390625" style="13" customWidth="1"/>
  </cols>
  <sheetData>
    <row r="1" ht="22.5" customHeight="1">
      <c r="A1" s="30" t="s">
        <v>1208</v>
      </c>
    </row>
    <row r="2" spans="1:2" ht="24" customHeight="1">
      <c r="A2" s="3" t="s">
        <v>1209</v>
      </c>
      <c r="B2" s="4"/>
    </row>
    <row r="3" spans="1:10" ht="24.75" customHeight="1">
      <c r="A3" s="31"/>
      <c r="B3" s="32" t="s">
        <v>2</v>
      </c>
      <c r="C3" s="33"/>
      <c r="D3" s="34"/>
      <c r="E3" s="35"/>
      <c r="F3" s="35"/>
      <c r="G3" s="35"/>
      <c r="H3" s="35"/>
      <c r="I3" s="35"/>
      <c r="J3" s="35"/>
    </row>
    <row r="4" spans="1:2" ht="25.5" customHeight="1">
      <c r="A4" s="36" t="s">
        <v>1210</v>
      </c>
      <c r="B4" s="37" t="s">
        <v>4</v>
      </c>
    </row>
    <row r="5" spans="1:2" ht="27.75" customHeight="1">
      <c r="A5" s="38" t="s">
        <v>1211</v>
      </c>
      <c r="B5" s="39">
        <f>B6+B8</f>
        <v>24000</v>
      </c>
    </row>
    <row r="6" spans="1:2" ht="27.75" customHeight="1">
      <c r="A6" s="40" t="s">
        <v>1212</v>
      </c>
      <c r="B6" s="39">
        <v>23000</v>
      </c>
    </row>
    <row r="7" spans="1:2" ht="27.75" customHeight="1">
      <c r="A7" s="40" t="s">
        <v>1213</v>
      </c>
      <c r="B7" s="39"/>
    </row>
    <row r="8" spans="1:2" ht="27.75" customHeight="1">
      <c r="A8" s="40" t="s">
        <v>1214</v>
      </c>
      <c r="B8" s="39">
        <v>1000</v>
      </c>
    </row>
    <row r="9" spans="1:2" ht="27.75" customHeight="1">
      <c r="A9" s="40" t="s">
        <v>1215</v>
      </c>
      <c r="B9" s="39"/>
    </row>
    <row r="10" spans="1:2" ht="27.75" customHeight="1">
      <c r="A10" s="38" t="s">
        <v>1216</v>
      </c>
      <c r="B10" s="39"/>
    </row>
    <row r="11" spans="1:2" ht="27.75" customHeight="1">
      <c r="A11" s="41" t="s">
        <v>1217</v>
      </c>
      <c r="B11" s="39"/>
    </row>
    <row r="12" spans="1:2" ht="27.75" customHeight="1">
      <c r="A12" s="40" t="s">
        <v>1218</v>
      </c>
      <c r="B12" s="39"/>
    </row>
    <row r="13" spans="1:2" ht="27.75" customHeight="1">
      <c r="A13" s="40" t="s">
        <v>1219</v>
      </c>
      <c r="B13" s="39"/>
    </row>
    <row r="14" spans="1:4" ht="27.75" customHeight="1">
      <c r="A14" s="40" t="s">
        <v>1220</v>
      </c>
      <c r="B14" s="39"/>
      <c r="C14" s="42"/>
      <c r="D14" s="43"/>
    </row>
    <row r="15" spans="1:2" ht="27.75" customHeight="1">
      <c r="A15" s="40" t="s">
        <v>1221</v>
      </c>
      <c r="B15" s="39"/>
    </row>
    <row r="16" spans="1:2" ht="27.75" customHeight="1">
      <c r="A16" s="10" t="s">
        <v>20</v>
      </c>
      <c r="B16" s="39"/>
    </row>
    <row r="17" spans="1:2" ht="27.75" customHeight="1">
      <c r="A17" s="8" t="s">
        <v>1222</v>
      </c>
      <c r="B17" s="39">
        <v>1525</v>
      </c>
    </row>
    <row r="18" spans="1:2" ht="27.75" customHeight="1">
      <c r="A18" s="44" t="s">
        <v>1223</v>
      </c>
      <c r="B18" s="39">
        <f>B5+B10+B17</f>
        <v>25525</v>
      </c>
    </row>
    <row r="19" spans="1:2" ht="27.75" customHeight="1">
      <c r="A19" s="38" t="s">
        <v>1224</v>
      </c>
      <c r="B19" s="39"/>
    </row>
    <row r="20" spans="1:2" ht="19.5" customHeight="1">
      <c r="A20" s="44" t="s">
        <v>1225</v>
      </c>
      <c r="B20" s="39">
        <f>B18+B19</f>
        <v>25525</v>
      </c>
    </row>
    <row r="21" spans="1:2" ht="24" customHeight="1">
      <c r="A21" s="26" t="s">
        <v>58</v>
      </c>
      <c r="B21" s="27"/>
    </row>
  </sheetData>
  <sheetProtection/>
  <protectedRanges>
    <protectedRange sqref="A11:A12 A14" name="区域1_6"/>
  </protectedRanges>
  <mergeCells count="3">
    <mergeCell ref="A2:B2"/>
    <mergeCell ref="C14:D14"/>
    <mergeCell ref="A21:B21"/>
  </mergeCells>
  <printOptions horizontalCentered="1"/>
  <pageMargins left="0.39" right="0.39" top="0.77" bottom="0.9" header="0.2" footer="0.2"/>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rgb="FFFFFF00"/>
  </sheetPr>
  <dimension ref="A1:C291"/>
  <sheetViews>
    <sheetView showZeros="0" view="pageBreakPreview" zoomScale="115" zoomScaleSheetLayoutView="115" workbookViewId="0" topLeftCell="A273">
      <selection activeCell="C6" sqref="C6"/>
    </sheetView>
  </sheetViews>
  <sheetFormatPr defaultColWidth="8.75390625" defaultRowHeight="13.5"/>
  <cols>
    <col min="1" max="1" width="15.75390625" style="13" customWidth="1"/>
    <col min="2" max="2" width="54.50390625" style="13" customWidth="1"/>
    <col min="3" max="3" width="26.875" style="13" customWidth="1"/>
    <col min="4" max="16384" width="8.75390625" style="13" customWidth="1"/>
  </cols>
  <sheetData>
    <row r="1" spans="1:3" ht="33" customHeight="1">
      <c r="A1" s="14" t="s">
        <v>1226</v>
      </c>
      <c r="B1" s="14"/>
      <c r="C1" s="15"/>
    </row>
    <row r="2" spans="1:3" ht="33" customHeight="1">
      <c r="A2" s="3" t="s">
        <v>1227</v>
      </c>
      <c r="B2" s="3"/>
      <c r="C2" s="3"/>
    </row>
    <row r="3" spans="1:3" ht="27" customHeight="1">
      <c r="A3" s="16"/>
      <c r="B3" s="16"/>
      <c r="C3" s="17" t="s">
        <v>2</v>
      </c>
    </row>
    <row r="4" spans="1:3" ht="27.75" customHeight="1">
      <c r="A4" s="18" t="s">
        <v>62</v>
      </c>
      <c r="B4" s="18" t="s">
        <v>63</v>
      </c>
      <c r="C4" s="19" t="s">
        <v>4</v>
      </c>
    </row>
    <row r="5" spans="1:3" ht="27.75" customHeight="1">
      <c r="A5" s="20" t="s">
        <v>1228</v>
      </c>
      <c r="B5" s="21" t="s">
        <v>57</v>
      </c>
      <c r="C5" s="22">
        <f>C6+C14+C29+C41+C52</f>
        <v>21000</v>
      </c>
    </row>
    <row r="6" spans="1:3" ht="27.75" customHeight="1">
      <c r="A6" s="23" t="s">
        <v>1229</v>
      </c>
      <c r="B6" s="24" t="s">
        <v>1230</v>
      </c>
      <c r="C6" s="25"/>
    </row>
    <row r="7" spans="1:3" ht="27.75" customHeight="1">
      <c r="A7" s="23" t="s">
        <v>1231</v>
      </c>
      <c r="B7" s="24" t="s">
        <v>1232</v>
      </c>
      <c r="C7" s="25"/>
    </row>
    <row r="8" spans="1:3" ht="27.75" customHeight="1">
      <c r="A8" s="23" t="s">
        <v>1233</v>
      </c>
      <c r="B8" s="24" t="s">
        <v>1234</v>
      </c>
      <c r="C8" s="25"/>
    </row>
    <row r="9" spans="1:3" ht="27.75" customHeight="1">
      <c r="A9" s="23" t="s">
        <v>1235</v>
      </c>
      <c r="B9" s="24" t="s">
        <v>1236</v>
      </c>
      <c r="C9" s="25"/>
    </row>
    <row r="10" spans="1:3" ht="27.75" customHeight="1">
      <c r="A10" s="23" t="s">
        <v>1237</v>
      </c>
      <c r="B10" s="24" t="s">
        <v>1238</v>
      </c>
      <c r="C10" s="25"/>
    </row>
    <row r="11" spans="1:3" ht="27.75" customHeight="1">
      <c r="A11" s="23" t="s">
        <v>1239</v>
      </c>
      <c r="B11" s="24" t="s">
        <v>1240</v>
      </c>
      <c r="C11" s="25"/>
    </row>
    <row r="12" spans="1:3" ht="27.75" customHeight="1">
      <c r="A12" s="23" t="s">
        <v>1241</v>
      </c>
      <c r="B12" s="24" t="s">
        <v>1242</v>
      </c>
      <c r="C12" s="25"/>
    </row>
    <row r="13" spans="1:3" ht="27.75" customHeight="1">
      <c r="A13" s="23" t="s">
        <v>1243</v>
      </c>
      <c r="B13" s="24" t="s">
        <v>1244</v>
      </c>
      <c r="C13" s="25"/>
    </row>
    <row r="14" spans="1:3" ht="27.75" customHeight="1">
      <c r="A14" s="23" t="s">
        <v>1245</v>
      </c>
      <c r="B14" s="24" t="s">
        <v>1246</v>
      </c>
      <c r="C14" s="25"/>
    </row>
    <row r="15" spans="1:3" ht="27.75" customHeight="1">
      <c r="A15" s="23" t="s">
        <v>1247</v>
      </c>
      <c r="B15" s="24" t="s">
        <v>1248</v>
      </c>
      <c r="C15" s="25"/>
    </row>
    <row r="16" spans="1:3" ht="27.75" customHeight="1">
      <c r="A16" s="23" t="s">
        <v>1249</v>
      </c>
      <c r="B16" s="24" t="s">
        <v>1250</v>
      </c>
      <c r="C16" s="25"/>
    </row>
    <row r="17" spans="1:3" ht="27.75" customHeight="1">
      <c r="A17" s="23" t="s">
        <v>1251</v>
      </c>
      <c r="B17" s="24" t="s">
        <v>1252</v>
      </c>
      <c r="C17" s="25"/>
    </row>
    <row r="18" spans="1:3" ht="27.75" customHeight="1">
      <c r="A18" s="23" t="s">
        <v>1253</v>
      </c>
      <c r="B18" s="24" t="s">
        <v>1254</v>
      </c>
      <c r="C18" s="25"/>
    </row>
    <row r="19" spans="1:3" ht="27.75" customHeight="1">
      <c r="A19" s="23" t="s">
        <v>1255</v>
      </c>
      <c r="B19" s="24" t="s">
        <v>1256</v>
      </c>
      <c r="C19" s="25"/>
    </row>
    <row r="20" spans="1:3" ht="27.75" customHeight="1">
      <c r="A20" s="23" t="s">
        <v>1257</v>
      </c>
      <c r="B20" s="24" t="s">
        <v>1258</v>
      </c>
      <c r="C20" s="25"/>
    </row>
    <row r="21" spans="1:3" ht="27.75" customHeight="1">
      <c r="A21" s="23" t="s">
        <v>1259</v>
      </c>
      <c r="B21" s="24" t="s">
        <v>1260</v>
      </c>
      <c r="C21" s="25"/>
    </row>
    <row r="22" spans="1:3" ht="27.75" customHeight="1">
      <c r="A22" s="23" t="s">
        <v>1261</v>
      </c>
      <c r="B22" s="24" t="s">
        <v>1262</v>
      </c>
      <c r="C22" s="25"/>
    </row>
    <row r="23" spans="1:3" ht="27.75" customHeight="1">
      <c r="A23" s="23" t="s">
        <v>1263</v>
      </c>
      <c r="B23" s="24" t="s">
        <v>1264</v>
      </c>
      <c r="C23" s="25"/>
    </row>
    <row r="24" spans="1:3" ht="27.75" customHeight="1">
      <c r="A24" s="23" t="s">
        <v>1265</v>
      </c>
      <c r="B24" s="24" t="s">
        <v>1266</v>
      </c>
      <c r="C24" s="25"/>
    </row>
    <row r="25" spans="1:3" ht="27.75" customHeight="1">
      <c r="A25" s="23" t="s">
        <v>1267</v>
      </c>
      <c r="B25" s="24" t="s">
        <v>1268</v>
      </c>
      <c r="C25" s="25"/>
    </row>
    <row r="26" spans="1:3" ht="27.75" customHeight="1">
      <c r="A26" s="23" t="s">
        <v>1269</v>
      </c>
      <c r="B26" s="24" t="s">
        <v>1270</v>
      </c>
      <c r="C26" s="25"/>
    </row>
    <row r="27" spans="1:3" ht="27.75" customHeight="1">
      <c r="A27" s="23" t="s">
        <v>1271</v>
      </c>
      <c r="B27" s="24" t="s">
        <v>1272</v>
      </c>
      <c r="C27" s="25"/>
    </row>
    <row r="28" spans="1:3" ht="27.75" customHeight="1">
      <c r="A28" s="23" t="s">
        <v>1273</v>
      </c>
      <c r="B28" s="24" t="s">
        <v>1274</v>
      </c>
      <c r="C28" s="25"/>
    </row>
    <row r="29" spans="1:3" ht="27.75" customHeight="1">
      <c r="A29" s="23" t="s">
        <v>1275</v>
      </c>
      <c r="B29" s="24" t="s">
        <v>1276</v>
      </c>
      <c r="C29" s="25"/>
    </row>
    <row r="30" spans="1:3" ht="27.75" customHeight="1">
      <c r="A30" s="23" t="s">
        <v>1277</v>
      </c>
      <c r="B30" s="24" t="s">
        <v>1278</v>
      </c>
      <c r="C30" s="25"/>
    </row>
    <row r="31" spans="1:3" ht="27.75" customHeight="1">
      <c r="A31" s="23" t="s">
        <v>1279</v>
      </c>
      <c r="B31" s="24" t="s">
        <v>1280</v>
      </c>
      <c r="C31" s="25"/>
    </row>
    <row r="32" spans="1:3" ht="27.75" customHeight="1">
      <c r="A32" s="23" t="s">
        <v>1281</v>
      </c>
      <c r="B32" s="24" t="s">
        <v>1282</v>
      </c>
      <c r="C32" s="25"/>
    </row>
    <row r="33" spans="1:3" ht="27.75" customHeight="1">
      <c r="A33" s="23" t="s">
        <v>1283</v>
      </c>
      <c r="B33" s="24" t="s">
        <v>1284</v>
      </c>
      <c r="C33" s="25"/>
    </row>
    <row r="34" spans="1:3" ht="27.75" customHeight="1">
      <c r="A34" s="23" t="s">
        <v>1285</v>
      </c>
      <c r="B34" s="24" t="s">
        <v>1286</v>
      </c>
      <c r="C34" s="25"/>
    </row>
    <row r="35" spans="1:3" ht="27.75" customHeight="1">
      <c r="A35" s="23" t="s">
        <v>1287</v>
      </c>
      <c r="B35" s="24" t="s">
        <v>1280</v>
      </c>
      <c r="C35" s="25"/>
    </row>
    <row r="36" spans="1:3" ht="27.75" customHeight="1">
      <c r="A36" s="23" t="s">
        <v>1288</v>
      </c>
      <c r="B36" s="24" t="s">
        <v>1282</v>
      </c>
      <c r="C36" s="25"/>
    </row>
    <row r="37" spans="1:3" ht="27.75" customHeight="1">
      <c r="A37" s="23" t="s">
        <v>1289</v>
      </c>
      <c r="B37" s="24" t="s">
        <v>1290</v>
      </c>
      <c r="C37" s="25"/>
    </row>
    <row r="38" spans="1:3" ht="27.75" customHeight="1">
      <c r="A38" s="23" t="s">
        <v>1291</v>
      </c>
      <c r="B38" s="24" t="s">
        <v>1292</v>
      </c>
      <c r="C38" s="25"/>
    </row>
    <row r="39" spans="1:3" ht="27.75" customHeight="1">
      <c r="A39" s="23" t="s">
        <v>1293</v>
      </c>
      <c r="B39" s="24" t="s">
        <v>1282</v>
      </c>
      <c r="C39" s="25"/>
    </row>
    <row r="40" spans="1:3" ht="27.75" customHeight="1">
      <c r="A40" s="23" t="s">
        <v>1294</v>
      </c>
      <c r="B40" s="24" t="s">
        <v>1295</v>
      </c>
      <c r="C40" s="25"/>
    </row>
    <row r="41" spans="1:3" ht="27.75" customHeight="1">
      <c r="A41" s="23" t="s">
        <v>1296</v>
      </c>
      <c r="B41" s="24" t="s">
        <v>1297</v>
      </c>
      <c r="C41" s="25"/>
    </row>
    <row r="42" spans="1:3" ht="27.75" customHeight="1">
      <c r="A42" s="23" t="s">
        <v>1298</v>
      </c>
      <c r="B42" s="24" t="s">
        <v>1299</v>
      </c>
      <c r="C42" s="25"/>
    </row>
    <row r="43" spans="1:3" ht="27.75" customHeight="1">
      <c r="A43" s="23" t="s">
        <v>1300</v>
      </c>
      <c r="B43" s="24" t="s">
        <v>1301</v>
      </c>
      <c r="C43" s="25"/>
    </row>
    <row r="44" spans="1:3" ht="27.75" customHeight="1">
      <c r="A44" s="23" t="s">
        <v>1302</v>
      </c>
      <c r="B44" s="24" t="s">
        <v>1303</v>
      </c>
      <c r="C44" s="25"/>
    </row>
    <row r="45" spans="1:3" ht="27.75" customHeight="1">
      <c r="A45" s="23" t="s">
        <v>1304</v>
      </c>
      <c r="B45" s="24" t="s">
        <v>1305</v>
      </c>
      <c r="C45" s="25"/>
    </row>
    <row r="46" spans="1:3" ht="27.75" customHeight="1">
      <c r="A46" s="23" t="s">
        <v>1306</v>
      </c>
      <c r="B46" s="24" t="s">
        <v>1307</v>
      </c>
      <c r="C46" s="25"/>
    </row>
    <row r="47" spans="1:3" ht="27.75" customHeight="1">
      <c r="A47" s="23" t="s">
        <v>1308</v>
      </c>
      <c r="B47" s="24" t="s">
        <v>1309</v>
      </c>
      <c r="C47" s="25"/>
    </row>
    <row r="48" spans="1:3" ht="27.75" customHeight="1">
      <c r="A48" s="23" t="s">
        <v>1310</v>
      </c>
      <c r="B48" s="24" t="s">
        <v>1311</v>
      </c>
      <c r="C48" s="25"/>
    </row>
    <row r="49" spans="1:3" ht="27.75" customHeight="1">
      <c r="A49" s="23" t="s">
        <v>1312</v>
      </c>
      <c r="B49" s="24" t="s">
        <v>1313</v>
      </c>
      <c r="C49" s="25"/>
    </row>
    <row r="50" spans="1:3" ht="27.75" customHeight="1">
      <c r="A50" s="23" t="s">
        <v>1314</v>
      </c>
      <c r="B50" s="24" t="s">
        <v>1315</v>
      </c>
      <c r="C50" s="25"/>
    </row>
    <row r="51" spans="1:3" ht="27.75" customHeight="1">
      <c r="A51" s="23" t="s">
        <v>1316</v>
      </c>
      <c r="B51" s="24" t="s">
        <v>1317</v>
      </c>
      <c r="C51" s="25"/>
    </row>
    <row r="52" spans="1:3" ht="27.75" customHeight="1">
      <c r="A52" s="23" t="s">
        <v>1318</v>
      </c>
      <c r="B52" s="24" t="s">
        <v>1319</v>
      </c>
      <c r="C52" s="25">
        <f>C53+C71</f>
        <v>21000</v>
      </c>
    </row>
    <row r="53" spans="1:3" ht="27.75" customHeight="1">
      <c r="A53" s="23" t="s">
        <v>1320</v>
      </c>
      <c r="B53" s="24" t="s">
        <v>1321</v>
      </c>
      <c r="C53" s="25">
        <f>SUM(C54:C65)</f>
        <v>20000</v>
      </c>
    </row>
    <row r="54" spans="1:3" ht="27.75" customHeight="1">
      <c r="A54" s="23" t="s">
        <v>1322</v>
      </c>
      <c r="B54" s="24" t="s">
        <v>1323</v>
      </c>
      <c r="C54" s="25">
        <v>20000</v>
      </c>
    </row>
    <row r="55" spans="1:3" ht="27.75" customHeight="1">
      <c r="A55" s="23" t="s">
        <v>1324</v>
      </c>
      <c r="B55" s="24" t="s">
        <v>1325</v>
      </c>
      <c r="C55" s="25"/>
    </row>
    <row r="56" spans="1:3" ht="27.75" customHeight="1">
      <c r="A56" s="23" t="s">
        <v>1326</v>
      </c>
      <c r="B56" s="24" t="s">
        <v>1327</v>
      </c>
      <c r="C56" s="25"/>
    </row>
    <row r="57" spans="1:3" ht="27.75" customHeight="1">
      <c r="A57" s="23" t="s">
        <v>1328</v>
      </c>
      <c r="B57" s="24" t="s">
        <v>1329</v>
      </c>
      <c r="C57" s="25"/>
    </row>
    <row r="58" spans="1:3" ht="27.75" customHeight="1">
      <c r="A58" s="23" t="s">
        <v>1330</v>
      </c>
      <c r="B58" s="24" t="s">
        <v>1331</v>
      </c>
      <c r="C58" s="25"/>
    </row>
    <row r="59" spans="1:3" ht="27.75" customHeight="1">
      <c r="A59" s="23" t="s">
        <v>1332</v>
      </c>
      <c r="B59" s="24" t="s">
        <v>1333</v>
      </c>
      <c r="C59" s="25"/>
    </row>
    <row r="60" spans="1:3" ht="27.75" customHeight="1">
      <c r="A60" s="23" t="s">
        <v>1334</v>
      </c>
      <c r="B60" s="24" t="s">
        <v>1335</v>
      </c>
      <c r="C60" s="25"/>
    </row>
    <row r="61" spans="1:3" ht="27.75" customHeight="1">
      <c r="A61" s="23" t="s">
        <v>1336</v>
      </c>
      <c r="B61" s="24" t="s">
        <v>1337</v>
      </c>
      <c r="C61" s="25"/>
    </row>
    <row r="62" spans="1:3" ht="27.75" customHeight="1">
      <c r="A62" s="23" t="s">
        <v>1338</v>
      </c>
      <c r="B62" s="24" t="s">
        <v>1339</v>
      </c>
      <c r="C62" s="25"/>
    </row>
    <row r="63" spans="1:3" ht="27.75" customHeight="1">
      <c r="A63" s="23" t="s">
        <v>1340</v>
      </c>
      <c r="B63" s="24" t="s">
        <v>1341</v>
      </c>
      <c r="C63" s="25"/>
    </row>
    <row r="64" spans="1:3" ht="27.75" customHeight="1">
      <c r="A64" s="23" t="s">
        <v>1342</v>
      </c>
      <c r="B64" s="24" t="s">
        <v>1343</v>
      </c>
      <c r="C64" s="25"/>
    </row>
    <row r="65" spans="1:3" ht="27.75" customHeight="1">
      <c r="A65" s="23" t="s">
        <v>1344</v>
      </c>
      <c r="B65" s="24" t="s">
        <v>1345</v>
      </c>
      <c r="C65" s="25"/>
    </row>
    <row r="66" spans="1:3" ht="27.75" customHeight="1">
      <c r="A66" s="23" t="s">
        <v>1346</v>
      </c>
      <c r="B66" s="24" t="s">
        <v>1347</v>
      </c>
      <c r="C66" s="25"/>
    </row>
    <row r="67" spans="1:3" ht="27.75" customHeight="1">
      <c r="A67" s="23" t="s">
        <v>1348</v>
      </c>
      <c r="B67" s="24" t="s">
        <v>1323</v>
      </c>
      <c r="C67" s="25"/>
    </row>
    <row r="68" spans="1:3" ht="27.75" customHeight="1">
      <c r="A68" s="23" t="s">
        <v>1349</v>
      </c>
      <c r="B68" s="24" t="s">
        <v>1325</v>
      </c>
      <c r="C68" s="25"/>
    </row>
    <row r="69" spans="1:3" ht="27.75" customHeight="1">
      <c r="A69" s="23" t="s">
        <v>1350</v>
      </c>
      <c r="B69" s="24" t="s">
        <v>1351</v>
      </c>
      <c r="C69" s="25"/>
    </row>
    <row r="70" spans="1:3" ht="27.75" customHeight="1">
      <c r="A70" s="23" t="s">
        <v>1352</v>
      </c>
      <c r="B70" s="24" t="s">
        <v>1353</v>
      </c>
      <c r="C70" s="25"/>
    </row>
    <row r="71" spans="1:3" ht="27.75" customHeight="1">
      <c r="A71" s="23" t="s">
        <v>1354</v>
      </c>
      <c r="B71" s="24" t="s">
        <v>1355</v>
      </c>
      <c r="C71" s="25">
        <v>1000</v>
      </c>
    </row>
    <row r="72" spans="1:3" ht="27.75" customHeight="1">
      <c r="A72" s="23" t="s">
        <v>1356</v>
      </c>
      <c r="B72" s="24" t="s">
        <v>1357</v>
      </c>
      <c r="C72" s="25">
        <v>1000</v>
      </c>
    </row>
    <row r="73" spans="1:3" ht="27.75" customHeight="1">
      <c r="A73" s="23" t="s">
        <v>1358</v>
      </c>
      <c r="B73" s="24" t="s">
        <v>1359</v>
      </c>
      <c r="C73" s="25"/>
    </row>
    <row r="74" spans="1:3" ht="27.75" customHeight="1">
      <c r="A74" s="23" t="s">
        <v>1360</v>
      </c>
      <c r="B74" s="24" t="s">
        <v>1361</v>
      </c>
      <c r="C74" s="25"/>
    </row>
    <row r="75" spans="1:3" ht="27.75" customHeight="1">
      <c r="A75" s="23" t="s">
        <v>1362</v>
      </c>
      <c r="B75" s="24" t="s">
        <v>1363</v>
      </c>
      <c r="C75" s="25"/>
    </row>
    <row r="76" spans="1:3" ht="27.75" customHeight="1">
      <c r="A76" s="23" t="s">
        <v>1364</v>
      </c>
      <c r="B76" s="24" t="s">
        <v>1365</v>
      </c>
      <c r="C76" s="25"/>
    </row>
    <row r="77" spans="1:3" ht="27.75" customHeight="1">
      <c r="A77" s="23" t="s">
        <v>1366</v>
      </c>
      <c r="B77" s="24" t="s">
        <v>1367</v>
      </c>
      <c r="C77" s="25"/>
    </row>
    <row r="78" spans="1:3" ht="27.75" customHeight="1">
      <c r="A78" s="23" t="s">
        <v>1368</v>
      </c>
      <c r="B78" s="24" t="s">
        <v>1369</v>
      </c>
      <c r="C78" s="25"/>
    </row>
    <row r="79" spans="1:3" ht="27.75" customHeight="1">
      <c r="A79" s="23" t="s">
        <v>1370</v>
      </c>
      <c r="B79" s="24" t="s">
        <v>1371</v>
      </c>
      <c r="C79" s="25"/>
    </row>
    <row r="80" spans="1:3" ht="27.75" customHeight="1">
      <c r="A80" s="23" t="s">
        <v>1372</v>
      </c>
      <c r="B80" s="24" t="s">
        <v>1373</v>
      </c>
      <c r="C80" s="25"/>
    </row>
    <row r="81" spans="1:3" ht="27.75" customHeight="1">
      <c r="A81" s="23" t="s">
        <v>1374</v>
      </c>
      <c r="B81" s="24" t="s">
        <v>1375</v>
      </c>
      <c r="C81" s="25"/>
    </row>
    <row r="82" spans="1:3" ht="27.75" customHeight="1">
      <c r="A82" s="23" t="s">
        <v>1376</v>
      </c>
      <c r="B82" s="24" t="s">
        <v>1323</v>
      </c>
      <c r="C82" s="25"/>
    </row>
    <row r="83" spans="1:3" ht="27.75" customHeight="1">
      <c r="A83" s="23" t="s">
        <v>1377</v>
      </c>
      <c r="B83" s="24" t="s">
        <v>1325</v>
      </c>
      <c r="C83" s="25"/>
    </row>
    <row r="84" spans="1:3" ht="27.75" customHeight="1">
      <c r="A84" s="23" t="s">
        <v>1378</v>
      </c>
      <c r="B84" s="24" t="s">
        <v>1379</v>
      </c>
      <c r="C84" s="25"/>
    </row>
    <row r="85" spans="1:3" ht="27.75" customHeight="1">
      <c r="A85" s="23" t="s">
        <v>1380</v>
      </c>
      <c r="B85" s="24" t="s">
        <v>1381</v>
      </c>
      <c r="C85" s="25"/>
    </row>
    <row r="86" spans="1:3" ht="27.75" customHeight="1">
      <c r="A86" s="23" t="s">
        <v>1382</v>
      </c>
      <c r="B86" s="24" t="s">
        <v>1323</v>
      </c>
      <c r="C86" s="25"/>
    </row>
    <row r="87" spans="1:3" ht="27.75" customHeight="1">
      <c r="A87" s="23" t="s">
        <v>1383</v>
      </c>
      <c r="B87" s="24" t="s">
        <v>1325</v>
      </c>
      <c r="C87" s="25"/>
    </row>
    <row r="88" spans="1:3" ht="27.75" customHeight="1">
      <c r="A88" s="23" t="s">
        <v>1384</v>
      </c>
      <c r="B88" s="24" t="s">
        <v>1385</v>
      </c>
      <c r="C88" s="25"/>
    </row>
    <row r="89" spans="1:3" ht="27.75" customHeight="1">
      <c r="A89" s="23" t="s">
        <v>1386</v>
      </c>
      <c r="B89" s="24" t="s">
        <v>1357</v>
      </c>
      <c r="C89" s="25"/>
    </row>
    <row r="90" spans="1:3" ht="27.75" customHeight="1">
      <c r="A90" s="23" t="s">
        <v>1387</v>
      </c>
      <c r="B90" s="24" t="s">
        <v>1359</v>
      </c>
      <c r="C90" s="25"/>
    </row>
    <row r="91" spans="1:3" ht="27.75" customHeight="1">
      <c r="A91" s="23" t="s">
        <v>1388</v>
      </c>
      <c r="B91" s="24" t="s">
        <v>1361</v>
      </c>
      <c r="C91" s="25"/>
    </row>
    <row r="92" spans="1:3" ht="27.75" customHeight="1">
      <c r="A92" s="23" t="s">
        <v>1389</v>
      </c>
      <c r="B92" s="24" t="s">
        <v>1363</v>
      </c>
      <c r="C92" s="25"/>
    </row>
    <row r="93" spans="1:3" ht="27.75" customHeight="1">
      <c r="A93" s="23" t="s">
        <v>1390</v>
      </c>
      <c r="B93" s="24" t="s">
        <v>1391</v>
      </c>
      <c r="C93" s="25"/>
    </row>
    <row r="94" spans="1:3" ht="27.75" customHeight="1">
      <c r="A94" s="23" t="s">
        <v>1392</v>
      </c>
      <c r="B94" s="24" t="s">
        <v>1393</v>
      </c>
      <c r="C94" s="25"/>
    </row>
    <row r="95" spans="1:3" ht="27.75" customHeight="1">
      <c r="A95" s="23" t="s">
        <v>1394</v>
      </c>
      <c r="B95" s="24" t="s">
        <v>1369</v>
      </c>
      <c r="C95" s="25"/>
    </row>
    <row r="96" spans="1:3" ht="27.75" customHeight="1">
      <c r="A96" s="23" t="s">
        <v>1395</v>
      </c>
      <c r="B96" s="24" t="s">
        <v>1396</v>
      </c>
      <c r="C96" s="25"/>
    </row>
    <row r="97" spans="1:3" ht="27.75" customHeight="1">
      <c r="A97" s="23" t="s">
        <v>1397</v>
      </c>
      <c r="B97" s="24" t="s">
        <v>1398</v>
      </c>
      <c r="C97" s="25"/>
    </row>
    <row r="98" spans="1:3" ht="27.75" customHeight="1">
      <c r="A98" s="23" t="s">
        <v>1399</v>
      </c>
      <c r="B98" s="24" t="s">
        <v>1400</v>
      </c>
      <c r="C98" s="25"/>
    </row>
    <row r="99" spans="1:3" ht="27.75" customHeight="1">
      <c r="A99" s="23" t="s">
        <v>1401</v>
      </c>
      <c r="B99" s="24" t="s">
        <v>1282</v>
      </c>
      <c r="C99" s="25"/>
    </row>
    <row r="100" spans="1:3" ht="27.75" customHeight="1">
      <c r="A100" s="23" t="s">
        <v>1402</v>
      </c>
      <c r="B100" s="24" t="s">
        <v>1403</v>
      </c>
      <c r="C100" s="25"/>
    </row>
    <row r="101" spans="1:3" ht="27.75" customHeight="1">
      <c r="A101" s="23" t="s">
        <v>1404</v>
      </c>
      <c r="B101" s="24" t="s">
        <v>1405</v>
      </c>
      <c r="C101" s="25"/>
    </row>
    <row r="102" spans="1:3" ht="27.75" customHeight="1">
      <c r="A102" s="23" t="s">
        <v>1406</v>
      </c>
      <c r="B102" s="24" t="s">
        <v>1407</v>
      </c>
      <c r="C102" s="25"/>
    </row>
    <row r="103" spans="1:3" ht="27.75" customHeight="1">
      <c r="A103" s="23" t="s">
        <v>1408</v>
      </c>
      <c r="B103" s="24" t="s">
        <v>1409</v>
      </c>
      <c r="C103" s="25"/>
    </row>
    <row r="104" spans="1:3" ht="27.75" customHeight="1">
      <c r="A104" s="23" t="s">
        <v>1410</v>
      </c>
      <c r="B104" s="24" t="s">
        <v>1282</v>
      </c>
      <c r="C104" s="25"/>
    </row>
    <row r="105" spans="1:3" ht="27.75" customHeight="1">
      <c r="A105" s="23" t="s">
        <v>1411</v>
      </c>
      <c r="B105" s="24" t="s">
        <v>1403</v>
      </c>
      <c r="C105" s="25"/>
    </row>
    <row r="106" spans="1:3" ht="27.75" customHeight="1">
      <c r="A106" s="23" t="s">
        <v>1412</v>
      </c>
      <c r="B106" s="24" t="s">
        <v>1413</v>
      </c>
      <c r="C106" s="25"/>
    </row>
    <row r="107" spans="1:3" ht="27.75" customHeight="1">
      <c r="A107" s="23" t="s">
        <v>1414</v>
      </c>
      <c r="B107" s="24" t="s">
        <v>1415</v>
      </c>
      <c r="C107" s="25"/>
    </row>
    <row r="108" spans="1:3" ht="27.75" customHeight="1">
      <c r="A108" s="23" t="s">
        <v>1416</v>
      </c>
      <c r="B108" s="24" t="s">
        <v>1417</v>
      </c>
      <c r="C108" s="25"/>
    </row>
    <row r="109" spans="1:3" ht="27.75" customHeight="1">
      <c r="A109" s="23" t="s">
        <v>1418</v>
      </c>
      <c r="B109" s="24" t="s">
        <v>1419</v>
      </c>
      <c r="C109" s="25"/>
    </row>
    <row r="110" spans="1:3" ht="27.75" customHeight="1">
      <c r="A110" s="23" t="s">
        <v>1420</v>
      </c>
      <c r="B110" s="24" t="s">
        <v>1421</v>
      </c>
      <c r="C110" s="25"/>
    </row>
    <row r="111" spans="1:3" ht="27.75" customHeight="1">
      <c r="A111" s="23" t="s">
        <v>1422</v>
      </c>
      <c r="B111" s="24" t="s">
        <v>1423</v>
      </c>
      <c r="C111" s="25"/>
    </row>
    <row r="112" spans="1:3" ht="27.75" customHeight="1">
      <c r="A112" s="23" t="s">
        <v>1424</v>
      </c>
      <c r="B112" s="24" t="s">
        <v>1425</v>
      </c>
      <c r="C112" s="25"/>
    </row>
    <row r="113" spans="1:3" ht="27.75" customHeight="1">
      <c r="A113" s="23" t="s">
        <v>1426</v>
      </c>
      <c r="B113" s="24" t="s">
        <v>1427</v>
      </c>
      <c r="C113" s="25"/>
    </row>
    <row r="114" spans="1:3" ht="27.75" customHeight="1">
      <c r="A114" s="23" t="s">
        <v>1428</v>
      </c>
      <c r="B114" s="24" t="s">
        <v>1282</v>
      </c>
      <c r="C114" s="25"/>
    </row>
    <row r="115" spans="1:3" ht="27.75" customHeight="1">
      <c r="A115" s="23" t="s">
        <v>1429</v>
      </c>
      <c r="B115" s="24" t="s">
        <v>1430</v>
      </c>
      <c r="C115" s="25"/>
    </row>
    <row r="116" spans="1:3" ht="27.75" customHeight="1">
      <c r="A116" s="23" t="s">
        <v>1431</v>
      </c>
      <c r="B116" s="24" t="s">
        <v>1432</v>
      </c>
      <c r="C116" s="25"/>
    </row>
    <row r="117" spans="1:3" ht="27.75" customHeight="1">
      <c r="A117" s="23" t="s">
        <v>1433</v>
      </c>
      <c r="B117" s="24" t="s">
        <v>1419</v>
      </c>
      <c r="C117" s="25"/>
    </row>
    <row r="118" spans="1:3" ht="27.75" customHeight="1">
      <c r="A118" s="23" t="s">
        <v>1434</v>
      </c>
      <c r="B118" s="24" t="s">
        <v>1421</v>
      </c>
      <c r="C118" s="25"/>
    </row>
    <row r="119" spans="1:3" ht="27.75" customHeight="1">
      <c r="A119" s="23" t="s">
        <v>1435</v>
      </c>
      <c r="B119" s="24" t="s">
        <v>1423</v>
      </c>
      <c r="C119" s="25"/>
    </row>
    <row r="120" spans="1:3" ht="27.75" customHeight="1">
      <c r="A120" s="23" t="s">
        <v>1436</v>
      </c>
      <c r="B120" s="24" t="s">
        <v>1437</v>
      </c>
      <c r="C120" s="25"/>
    </row>
    <row r="121" spans="1:3" ht="27.75" customHeight="1">
      <c r="A121" s="23" t="s">
        <v>1438</v>
      </c>
      <c r="B121" s="24" t="s">
        <v>1439</v>
      </c>
      <c r="C121" s="25"/>
    </row>
    <row r="122" spans="1:3" ht="27.75" customHeight="1">
      <c r="A122" s="23" t="s">
        <v>1440</v>
      </c>
      <c r="B122" s="24" t="s">
        <v>1441</v>
      </c>
      <c r="C122" s="25"/>
    </row>
    <row r="123" spans="1:3" ht="27.75" customHeight="1">
      <c r="A123" s="23" t="s">
        <v>1442</v>
      </c>
      <c r="B123" s="24" t="s">
        <v>1443</v>
      </c>
      <c r="C123" s="25"/>
    </row>
    <row r="124" spans="1:3" ht="27.75" customHeight="1">
      <c r="A124" s="23" t="s">
        <v>1444</v>
      </c>
      <c r="B124" s="24" t="s">
        <v>1445</v>
      </c>
      <c r="C124" s="25"/>
    </row>
    <row r="125" spans="1:3" ht="27.75" customHeight="1">
      <c r="A125" s="23" t="s">
        <v>1446</v>
      </c>
      <c r="B125" s="24" t="s">
        <v>1447</v>
      </c>
      <c r="C125" s="25"/>
    </row>
    <row r="126" spans="1:3" ht="27.75" customHeight="1">
      <c r="A126" s="23" t="s">
        <v>1448</v>
      </c>
      <c r="B126" s="24" t="s">
        <v>1449</v>
      </c>
      <c r="C126" s="25"/>
    </row>
    <row r="127" spans="1:3" ht="27.75" customHeight="1">
      <c r="A127" s="23" t="s">
        <v>1450</v>
      </c>
      <c r="B127" s="24" t="s">
        <v>1451</v>
      </c>
      <c r="C127" s="25"/>
    </row>
    <row r="128" spans="1:3" ht="27.75" customHeight="1">
      <c r="A128" s="23" t="s">
        <v>1452</v>
      </c>
      <c r="B128" s="24" t="s">
        <v>1447</v>
      </c>
      <c r="C128" s="25"/>
    </row>
    <row r="129" spans="1:3" ht="27.75" customHeight="1">
      <c r="A129" s="23" t="s">
        <v>1453</v>
      </c>
      <c r="B129" s="24" t="s">
        <v>1454</v>
      </c>
      <c r="C129" s="25"/>
    </row>
    <row r="130" spans="1:3" ht="27.75" customHeight="1">
      <c r="A130" s="23" t="s">
        <v>1455</v>
      </c>
      <c r="B130" s="24" t="s">
        <v>1456</v>
      </c>
      <c r="C130" s="25"/>
    </row>
    <row r="131" spans="1:3" ht="27.75" customHeight="1">
      <c r="A131" s="23" t="s">
        <v>1457</v>
      </c>
      <c r="B131" s="24" t="s">
        <v>1458</v>
      </c>
      <c r="C131" s="25"/>
    </row>
    <row r="132" spans="1:3" ht="27.75" customHeight="1">
      <c r="A132" s="23" t="s">
        <v>1459</v>
      </c>
      <c r="B132" s="24" t="s">
        <v>1460</v>
      </c>
      <c r="C132" s="25"/>
    </row>
    <row r="133" spans="1:3" ht="27.75" customHeight="1">
      <c r="A133" s="23" t="s">
        <v>1461</v>
      </c>
      <c r="B133" s="24" t="s">
        <v>1462</v>
      </c>
      <c r="C133" s="25"/>
    </row>
    <row r="134" spans="1:3" ht="27.75" customHeight="1">
      <c r="A134" s="23" t="s">
        <v>1463</v>
      </c>
      <c r="B134" s="24" t="s">
        <v>1464</v>
      </c>
      <c r="C134" s="25"/>
    </row>
    <row r="135" spans="1:3" ht="27.75" customHeight="1">
      <c r="A135" s="23" t="s">
        <v>1465</v>
      </c>
      <c r="B135" s="24" t="s">
        <v>1466</v>
      </c>
      <c r="C135" s="25"/>
    </row>
    <row r="136" spans="1:3" ht="27.75" customHeight="1">
      <c r="A136" s="23" t="s">
        <v>1467</v>
      </c>
      <c r="B136" s="24" t="s">
        <v>1468</v>
      </c>
      <c r="C136" s="25"/>
    </row>
    <row r="137" spans="1:3" ht="27.75" customHeight="1">
      <c r="A137" s="23" t="s">
        <v>1469</v>
      </c>
      <c r="B137" s="24" t="s">
        <v>1470</v>
      </c>
      <c r="C137" s="25"/>
    </row>
    <row r="138" spans="1:3" ht="27.75" customHeight="1">
      <c r="A138" s="23" t="s">
        <v>1471</v>
      </c>
      <c r="B138" s="24" t="s">
        <v>1472</v>
      </c>
      <c r="C138" s="25"/>
    </row>
    <row r="139" spans="1:3" ht="27.75" customHeight="1">
      <c r="A139" s="23" t="s">
        <v>1473</v>
      </c>
      <c r="B139" s="24" t="s">
        <v>1474</v>
      </c>
      <c r="C139" s="25"/>
    </row>
    <row r="140" spans="1:3" ht="27.75" customHeight="1">
      <c r="A140" s="23" t="s">
        <v>1475</v>
      </c>
      <c r="B140" s="24" t="s">
        <v>1476</v>
      </c>
      <c r="C140" s="25"/>
    </row>
    <row r="141" spans="1:3" ht="27.75" customHeight="1">
      <c r="A141" s="23" t="s">
        <v>1477</v>
      </c>
      <c r="B141" s="24" t="s">
        <v>1478</v>
      </c>
      <c r="C141" s="25"/>
    </row>
    <row r="142" spans="1:3" ht="27.75" customHeight="1">
      <c r="A142" s="23" t="s">
        <v>1479</v>
      </c>
      <c r="B142" s="24" t="s">
        <v>1480</v>
      </c>
      <c r="C142" s="25"/>
    </row>
    <row r="143" spans="1:3" ht="27.75" customHeight="1">
      <c r="A143" s="23" t="s">
        <v>1481</v>
      </c>
      <c r="B143" s="24" t="s">
        <v>1482</v>
      </c>
      <c r="C143" s="25"/>
    </row>
    <row r="144" spans="1:3" ht="27.75" customHeight="1">
      <c r="A144" s="23" t="s">
        <v>1483</v>
      </c>
      <c r="B144" s="24" t="s">
        <v>1484</v>
      </c>
      <c r="C144" s="25"/>
    </row>
    <row r="145" spans="1:3" ht="27.75" customHeight="1">
      <c r="A145" s="23" t="s">
        <v>1485</v>
      </c>
      <c r="B145" s="24" t="s">
        <v>1486</v>
      </c>
      <c r="C145" s="25"/>
    </row>
    <row r="146" spans="1:3" ht="27.75" customHeight="1">
      <c r="A146" s="23" t="s">
        <v>1487</v>
      </c>
      <c r="B146" s="24" t="s">
        <v>1488</v>
      </c>
      <c r="C146" s="25"/>
    </row>
    <row r="147" spans="1:3" ht="27.75" customHeight="1">
      <c r="A147" s="23" t="s">
        <v>1489</v>
      </c>
      <c r="B147" s="24" t="s">
        <v>1490</v>
      </c>
      <c r="C147" s="25"/>
    </row>
    <row r="148" spans="1:3" ht="27.75" customHeight="1">
      <c r="A148" s="23" t="s">
        <v>1491</v>
      </c>
      <c r="B148" s="24" t="s">
        <v>1492</v>
      </c>
      <c r="C148" s="25"/>
    </row>
    <row r="149" spans="1:3" ht="27.75" customHeight="1">
      <c r="A149" s="23" t="s">
        <v>1493</v>
      </c>
      <c r="B149" s="24" t="s">
        <v>1494</v>
      </c>
      <c r="C149" s="25"/>
    </row>
    <row r="150" spans="1:3" ht="27.75" customHeight="1">
      <c r="A150" s="23" t="s">
        <v>1495</v>
      </c>
      <c r="B150" s="24" t="s">
        <v>1496</v>
      </c>
      <c r="C150" s="25"/>
    </row>
    <row r="151" spans="1:3" ht="27.75" customHeight="1">
      <c r="A151" s="23" t="s">
        <v>1497</v>
      </c>
      <c r="B151" s="24" t="s">
        <v>1498</v>
      </c>
      <c r="C151" s="25"/>
    </row>
    <row r="152" spans="1:3" ht="27.75" customHeight="1">
      <c r="A152" s="23" t="s">
        <v>1499</v>
      </c>
      <c r="B152" s="24" t="s">
        <v>1500</v>
      </c>
      <c r="C152" s="25"/>
    </row>
    <row r="153" spans="1:3" ht="27.75" customHeight="1">
      <c r="A153" s="23" t="s">
        <v>1501</v>
      </c>
      <c r="B153" s="24" t="s">
        <v>1502</v>
      </c>
      <c r="C153" s="25"/>
    </row>
    <row r="154" spans="1:3" ht="27.75" customHeight="1">
      <c r="A154" s="23" t="s">
        <v>1503</v>
      </c>
      <c r="B154" s="24" t="s">
        <v>1504</v>
      </c>
      <c r="C154" s="25"/>
    </row>
    <row r="155" spans="1:3" ht="27.75" customHeight="1">
      <c r="A155" s="23" t="s">
        <v>1505</v>
      </c>
      <c r="B155" s="24" t="s">
        <v>1506</v>
      </c>
      <c r="C155" s="25"/>
    </row>
    <row r="156" spans="1:3" ht="27.75" customHeight="1">
      <c r="A156" s="23" t="s">
        <v>1507</v>
      </c>
      <c r="B156" s="24" t="s">
        <v>1508</v>
      </c>
      <c r="C156" s="25"/>
    </row>
    <row r="157" spans="1:3" ht="27.75" customHeight="1">
      <c r="A157" s="23" t="s">
        <v>1509</v>
      </c>
      <c r="B157" s="24" t="s">
        <v>1510</v>
      </c>
      <c r="C157" s="25"/>
    </row>
    <row r="158" spans="1:3" ht="27.75" customHeight="1">
      <c r="A158" s="23" t="s">
        <v>1511</v>
      </c>
      <c r="B158" s="24" t="s">
        <v>1512</v>
      </c>
      <c r="C158" s="25"/>
    </row>
    <row r="159" spans="1:3" ht="27.75" customHeight="1">
      <c r="A159" s="23" t="s">
        <v>1513</v>
      </c>
      <c r="B159" s="24" t="s">
        <v>1514</v>
      </c>
      <c r="C159" s="25"/>
    </row>
    <row r="160" spans="1:3" ht="27.75" customHeight="1">
      <c r="A160" s="23" t="s">
        <v>1515</v>
      </c>
      <c r="B160" s="24" t="s">
        <v>1516</v>
      </c>
      <c r="C160" s="25"/>
    </row>
    <row r="161" spans="1:3" ht="27.75" customHeight="1">
      <c r="A161" s="23" t="s">
        <v>1517</v>
      </c>
      <c r="B161" s="24" t="s">
        <v>1518</v>
      </c>
      <c r="C161" s="25"/>
    </row>
    <row r="162" spans="1:3" ht="27.75" customHeight="1">
      <c r="A162" s="23" t="s">
        <v>1519</v>
      </c>
      <c r="B162" s="24" t="s">
        <v>1520</v>
      </c>
      <c r="C162" s="25"/>
    </row>
    <row r="163" spans="1:3" ht="27.75" customHeight="1">
      <c r="A163" s="23" t="s">
        <v>1521</v>
      </c>
      <c r="B163" s="24" t="s">
        <v>1443</v>
      </c>
      <c r="C163" s="25"/>
    </row>
    <row r="164" spans="1:3" ht="37.5" customHeight="1">
      <c r="A164" s="23" t="s">
        <v>1522</v>
      </c>
      <c r="B164" s="24" t="s">
        <v>1523</v>
      </c>
      <c r="C164" s="25"/>
    </row>
    <row r="165" spans="1:3" ht="27.75" customHeight="1">
      <c r="A165" s="23" t="s">
        <v>1524</v>
      </c>
      <c r="B165" s="24" t="s">
        <v>1525</v>
      </c>
      <c r="C165" s="25"/>
    </row>
    <row r="166" spans="1:3" ht="27.75" customHeight="1">
      <c r="A166" s="23" t="s">
        <v>1526</v>
      </c>
      <c r="B166" s="24" t="s">
        <v>1443</v>
      </c>
      <c r="C166" s="25"/>
    </row>
    <row r="167" spans="1:3" ht="27.75" customHeight="1">
      <c r="A167" s="23" t="s">
        <v>1527</v>
      </c>
      <c r="B167" s="24" t="s">
        <v>1528</v>
      </c>
      <c r="C167" s="25"/>
    </row>
    <row r="168" spans="1:3" ht="27.75" customHeight="1">
      <c r="A168" s="23" t="s">
        <v>1529</v>
      </c>
      <c r="B168" s="24" t="s">
        <v>1530</v>
      </c>
      <c r="C168" s="25"/>
    </row>
    <row r="169" spans="1:3" ht="27.75" customHeight="1">
      <c r="A169" s="23" t="s">
        <v>1531</v>
      </c>
      <c r="B169" s="24" t="s">
        <v>1532</v>
      </c>
      <c r="C169" s="25"/>
    </row>
    <row r="170" spans="1:3" ht="27.75" customHeight="1">
      <c r="A170" s="23" t="s">
        <v>1533</v>
      </c>
      <c r="B170" s="24" t="s">
        <v>1462</v>
      </c>
      <c r="C170" s="25"/>
    </row>
    <row r="171" spans="1:3" ht="27.75" customHeight="1">
      <c r="A171" s="23" t="s">
        <v>1534</v>
      </c>
      <c r="B171" s="24" t="s">
        <v>1466</v>
      </c>
      <c r="C171" s="25"/>
    </row>
    <row r="172" spans="1:3" ht="27.75" customHeight="1">
      <c r="A172" s="23" t="s">
        <v>1535</v>
      </c>
      <c r="B172" s="24" t="s">
        <v>1536</v>
      </c>
      <c r="C172" s="25"/>
    </row>
    <row r="173" spans="1:3" ht="27.75" customHeight="1">
      <c r="A173" s="23" t="s">
        <v>1537</v>
      </c>
      <c r="B173" s="24" t="s">
        <v>1538</v>
      </c>
      <c r="C173" s="25"/>
    </row>
    <row r="174" spans="1:3" ht="27.75" customHeight="1">
      <c r="A174" s="23" t="s">
        <v>1539</v>
      </c>
      <c r="B174" s="24" t="s">
        <v>1540</v>
      </c>
      <c r="C174" s="25"/>
    </row>
    <row r="175" spans="1:3" ht="27.75" customHeight="1">
      <c r="A175" s="23" t="s">
        <v>1541</v>
      </c>
      <c r="B175" s="24" t="s">
        <v>1542</v>
      </c>
      <c r="C175" s="25"/>
    </row>
    <row r="176" spans="1:3" ht="27.75" customHeight="1">
      <c r="A176" s="23" t="s">
        <v>1543</v>
      </c>
      <c r="B176" s="24" t="s">
        <v>1544</v>
      </c>
      <c r="C176" s="25"/>
    </row>
    <row r="177" spans="1:3" ht="27.75" customHeight="1">
      <c r="A177" s="23" t="s">
        <v>1545</v>
      </c>
      <c r="B177" s="24" t="s">
        <v>1546</v>
      </c>
      <c r="C177" s="25"/>
    </row>
    <row r="178" spans="1:3" ht="27.75" customHeight="1">
      <c r="A178" s="23" t="s">
        <v>1547</v>
      </c>
      <c r="B178" s="24" t="s">
        <v>1548</v>
      </c>
      <c r="C178" s="25"/>
    </row>
    <row r="179" spans="1:3" ht="27.75" customHeight="1">
      <c r="A179" s="23" t="s">
        <v>1549</v>
      </c>
      <c r="B179" s="24" t="s">
        <v>886</v>
      </c>
      <c r="C179" s="25"/>
    </row>
    <row r="180" spans="1:3" ht="27.75" customHeight="1">
      <c r="A180" s="23" t="s">
        <v>1550</v>
      </c>
      <c r="B180" s="24" t="s">
        <v>1551</v>
      </c>
      <c r="C180" s="25"/>
    </row>
    <row r="181" spans="1:3" ht="27.75" customHeight="1">
      <c r="A181" s="23" t="s">
        <v>1552</v>
      </c>
      <c r="B181" s="24" t="s">
        <v>1553</v>
      </c>
      <c r="C181" s="25"/>
    </row>
    <row r="182" spans="1:3" ht="27.75" customHeight="1">
      <c r="A182" s="23" t="s">
        <v>1554</v>
      </c>
      <c r="B182" s="24" t="s">
        <v>1190</v>
      </c>
      <c r="C182" s="25"/>
    </row>
    <row r="183" spans="1:3" ht="27.75" customHeight="1">
      <c r="A183" s="23" t="s">
        <v>1555</v>
      </c>
      <c r="B183" s="24" t="s">
        <v>1556</v>
      </c>
      <c r="C183" s="25"/>
    </row>
    <row r="184" spans="1:3" ht="27.75" customHeight="1">
      <c r="A184" s="23" t="s">
        <v>1557</v>
      </c>
      <c r="B184" s="24" t="s">
        <v>1558</v>
      </c>
      <c r="C184" s="25"/>
    </row>
    <row r="185" spans="1:3" ht="27.75" customHeight="1">
      <c r="A185" s="23" t="s">
        <v>1559</v>
      </c>
      <c r="B185" s="24" t="s">
        <v>1560</v>
      </c>
      <c r="C185" s="25"/>
    </row>
    <row r="186" spans="1:3" ht="27.75" customHeight="1">
      <c r="A186" s="23" t="s">
        <v>1561</v>
      </c>
      <c r="B186" s="24" t="s">
        <v>1562</v>
      </c>
      <c r="C186" s="25"/>
    </row>
    <row r="187" spans="1:3" ht="27.75" customHeight="1">
      <c r="A187" s="23" t="s">
        <v>1563</v>
      </c>
      <c r="B187" s="24" t="s">
        <v>1564</v>
      </c>
      <c r="C187" s="25"/>
    </row>
    <row r="188" spans="1:3" ht="27.75" customHeight="1">
      <c r="A188" s="23" t="s">
        <v>1565</v>
      </c>
      <c r="B188" s="24" t="s">
        <v>1566</v>
      </c>
      <c r="C188" s="25"/>
    </row>
    <row r="189" spans="1:3" ht="27.75" customHeight="1">
      <c r="A189" s="23" t="s">
        <v>1567</v>
      </c>
      <c r="B189" s="24" t="s">
        <v>1568</v>
      </c>
      <c r="C189" s="25"/>
    </row>
    <row r="190" spans="1:3" ht="27.75" customHeight="1">
      <c r="A190" s="23" t="s">
        <v>1569</v>
      </c>
      <c r="B190" s="24" t="s">
        <v>1570</v>
      </c>
      <c r="C190" s="25"/>
    </row>
    <row r="191" spans="1:3" ht="27.75" customHeight="1">
      <c r="A191" s="23" t="s">
        <v>1571</v>
      </c>
      <c r="B191" s="24" t="s">
        <v>1572</v>
      </c>
      <c r="C191" s="25"/>
    </row>
    <row r="192" spans="1:3" ht="27.75" customHeight="1">
      <c r="A192" s="23" t="s">
        <v>1573</v>
      </c>
      <c r="B192" s="24" t="s">
        <v>1574</v>
      </c>
      <c r="C192" s="25"/>
    </row>
    <row r="193" spans="1:3" ht="27.75" customHeight="1">
      <c r="A193" s="23" t="s">
        <v>1575</v>
      </c>
      <c r="B193" s="24" t="s">
        <v>1576</v>
      </c>
      <c r="C193" s="25"/>
    </row>
    <row r="194" spans="1:3" ht="27.75" customHeight="1">
      <c r="A194" s="23" t="s">
        <v>1577</v>
      </c>
      <c r="B194" s="24" t="s">
        <v>1578</v>
      </c>
      <c r="C194" s="25"/>
    </row>
    <row r="195" spans="1:3" ht="27.75" customHeight="1">
      <c r="A195" s="23" t="s">
        <v>1579</v>
      </c>
      <c r="B195" s="24" t="s">
        <v>1580</v>
      </c>
      <c r="C195" s="25"/>
    </row>
    <row r="196" spans="1:3" ht="27.75" customHeight="1">
      <c r="A196" s="23" t="s">
        <v>1581</v>
      </c>
      <c r="B196" s="24" t="s">
        <v>1582</v>
      </c>
      <c r="C196" s="25"/>
    </row>
    <row r="197" spans="1:3" ht="27.75" customHeight="1">
      <c r="A197" s="23" t="s">
        <v>1583</v>
      </c>
      <c r="B197" s="24" t="s">
        <v>1584</v>
      </c>
      <c r="C197" s="25"/>
    </row>
    <row r="198" spans="1:3" ht="27.75" customHeight="1">
      <c r="A198" s="23" t="s">
        <v>1585</v>
      </c>
      <c r="B198" s="24" t="s">
        <v>1586</v>
      </c>
      <c r="C198" s="25"/>
    </row>
    <row r="199" spans="1:3" ht="27.75" customHeight="1">
      <c r="A199" s="23" t="s">
        <v>1587</v>
      </c>
      <c r="B199" s="24" t="s">
        <v>1588</v>
      </c>
      <c r="C199" s="25"/>
    </row>
    <row r="200" spans="1:3" ht="27.75" customHeight="1">
      <c r="A200" s="23" t="s">
        <v>1589</v>
      </c>
      <c r="B200" s="24" t="s">
        <v>1590</v>
      </c>
      <c r="C200" s="25"/>
    </row>
    <row r="201" spans="1:3" ht="27.75" customHeight="1">
      <c r="A201" s="23" t="s">
        <v>1591</v>
      </c>
      <c r="B201" s="24" t="s">
        <v>1592</v>
      </c>
      <c r="C201" s="25"/>
    </row>
    <row r="202" spans="1:3" ht="27.75" customHeight="1">
      <c r="A202" s="23" t="s">
        <v>1593</v>
      </c>
      <c r="B202" s="24" t="s">
        <v>1594</v>
      </c>
      <c r="C202" s="25"/>
    </row>
    <row r="203" spans="1:3" ht="27.75" customHeight="1">
      <c r="A203" s="23" t="s">
        <v>1595</v>
      </c>
      <c r="B203" s="24" t="s">
        <v>1596</v>
      </c>
      <c r="C203" s="25"/>
    </row>
    <row r="204" spans="1:3" ht="27.75" customHeight="1">
      <c r="A204" s="23" t="s">
        <v>1597</v>
      </c>
      <c r="B204" s="24" t="s">
        <v>1598</v>
      </c>
      <c r="C204" s="25"/>
    </row>
    <row r="205" spans="1:3" ht="27.75" customHeight="1">
      <c r="A205" s="23" t="s">
        <v>1599</v>
      </c>
      <c r="B205" s="24" t="s">
        <v>1600</v>
      </c>
      <c r="C205" s="25"/>
    </row>
    <row r="206" spans="1:3" ht="27.75" customHeight="1">
      <c r="A206" s="23" t="s">
        <v>1601</v>
      </c>
      <c r="B206" s="24" t="s">
        <v>1602</v>
      </c>
      <c r="C206" s="25"/>
    </row>
    <row r="207" spans="1:3" ht="27.75" customHeight="1">
      <c r="A207" s="23" t="s">
        <v>1603</v>
      </c>
      <c r="B207" s="24" t="s">
        <v>1604</v>
      </c>
      <c r="C207" s="25"/>
    </row>
    <row r="208" spans="1:3" ht="27.75" customHeight="1">
      <c r="A208" s="23" t="s">
        <v>1605</v>
      </c>
      <c r="B208" s="24" t="s">
        <v>1606</v>
      </c>
      <c r="C208" s="25"/>
    </row>
    <row r="209" spans="1:3" ht="27.75" customHeight="1">
      <c r="A209" s="23" t="s">
        <v>1607</v>
      </c>
      <c r="B209" s="24" t="s">
        <v>1608</v>
      </c>
      <c r="C209" s="25"/>
    </row>
    <row r="210" spans="1:3" ht="27.75" customHeight="1">
      <c r="A210" s="23" t="s">
        <v>1609</v>
      </c>
      <c r="B210" s="24" t="s">
        <v>1610</v>
      </c>
      <c r="C210" s="25"/>
    </row>
    <row r="211" spans="1:3" ht="27.75" customHeight="1">
      <c r="A211" s="23" t="s">
        <v>1611</v>
      </c>
      <c r="B211" s="24" t="s">
        <v>1612</v>
      </c>
      <c r="C211" s="25"/>
    </row>
    <row r="212" spans="1:3" ht="27.75" customHeight="1">
      <c r="A212" s="23" t="s">
        <v>1613</v>
      </c>
      <c r="B212" s="24" t="s">
        <v>1614</v>
      </c>
      <c r="C212" s="25"/>
    </row>
    <row r="213" spans="1:3" ht="27.75" customHeight="1">
      <c r="A213" s="23" t="s">
        <v>1615</v>
      </c>
      <c r="B213" s="24" t="s">
        <v>1616</v>
      </c>
      <c r="C213" s="25"/>
    </row>
    <row r="214" spans="1:3" ht="27.75" customHeight="1">
      <c r="A214" s="23" t="s">
        <v>1617</v>
      </c>
      <c r="B214" s="24" t="s">
        <v>1618</v>
      </c>
      <c r="C214" s="25"/>
    </row>
    <row r="215" spans="1:3" ht="27.75" customHeight="1">
      <c r="A215" s="23" t="s">
        <v>1619</v>
      </c>
      <c r="B215" s="24" t="s">
        <v>1620</v>
      </c>
      <c r="C215" s="25"/>
    </row>
    <row r="216" spans="1:3" ht="27.75" customHeight="1">
      <c r="A216" s="23" t="s">
        <v>1621</v>
      </c>
      <c r="B216" s="24" t="s">
        <v>1622</v>
      </c>
      <c r="C216" s="25"/>
    </row>
    <row r="217" spans="1:3" ht="27.75" customHeight="1">
      <c r="A217" s="23" t="s">
        <v>1623</v>
      </c>
      <c r="B217" s="24" t="s">
        <v>1624</v>
      </c>
      <c r="C217" s="25"/>
    </row>
    <row r="218" spans="1:3" ht="27.75" customHeight="1">
      <c r="A218" s="23" t="s">
        <v>1625</v>
      </c>
      <c r="B218" s="24" t="s">
        <v>1626</v>
      </c>
      <c r="C218" s="25"/>
    </row>
    <row r="219" spans="1:3" ht="27.75" customHeight="1">
      <c r="A219" s="23" t="s">
        <v>1627</v>
      </c>
      <c r="B219" s="24" t="s">
        <v>1628</v>
      </c>
      <c r="C219" s="25"/>
    </row>
    <row r="220" spans="1:3" ht="27.75" customHeight="1">
      <c r="A220" s="23" t="s">
        <v>1629</v>
      </c>
      <c r="B220" s="24" t="s">
        <v>1630</v>
      </c>
      <c r="C220" s="25"/>
    </row>
    <row r="221" spans="1:3" ht="27.75" customHeight="1">
      <c r="A221" s="23" t="s">
        <v>1631</v>
      </c>
      <c r="B221" s="24" t="s">
        <v>1632</v>
      </c>
      <c r="C221" s="25"/>
    </row>
    <row r="222" spans="1:3" ht="27.75" customHeight="1">
      <c r="A222" s="23" t="s">
        <v>1633</v>
      </c>
      <c r="B222" s="24" t="s">
        <v>1634</v>
      </c>
      <c r="C222" s="25"/>
    </row>
    <row r="223" spans="1:3" ht="27.75" customHeight="1">
      <c r="A223" s="23" t="s">
        <v>1635</v>
      </c>
      <c r="B223" s="24" t="s">
        <v>1636</v>
      </c>
      <c r="C223" s="25"/>
    </row>
    <row r="224" spans="1:3" ht="27.75" customHeight="1">
      <c r="A224" s="23" t="s">
        <v>1637</v>
      </c>
      <c r="B224" s="24" t="s">
        <v>1638</v>
      </c>
      <c r="C224" s="25"/>
    </row>
    <row r="225" spans="1:3" ht="27.75" customHeight="1">
      <c r="A225" s="23" t="s">
        <v>1639</v>
      </c>
      <c r="B225" s="24" t="s">
        <v>1640</v>
      </c>
      <c r="C225" s="25"/>
    </row>
    <row r="226" spans="1:3" ht="27.75" customHeight="1">
      <c r="A226" s="23" t="s">
        <v>1641</v>
      </c>
      <c r="B226" s="24" t="s">
        <v>1642</v>
      </c>
      <c r="C226" s="25"/>
    </row>
    <row r="227" spans="1:3" ht="27.75" customHeight="1">
      <c r="A227" s="23" t="s">
        <v>1643</v>
      </c>
      <c r="B227" s="24" t="s">
        <v>1644</v>
      </c>
      <c r="C227" s="25"/>
    </row>
    <row r="228" spans="1:3" ht="27.75" customHeight="1">
      <c r="A228" s="23" t="s">
        <v>1645</v>
      </c>
      <c r="B228" s="24" t="s">
        <v>1646</v>
      </c>
      <c r="C228" s="25"/>
    </row>
    <row r="229" spans="1:3" ht="27.75" customHeight="1">
      <c r="A229" s="23" t="s">
        <v>1647</v>
      </c>
      <c r="B229" s="24" t="s">
        <v>1648</v>
      </c>
      <c r="C229" s="25"/>
    </row>
    <row r="230" spans="1:3" ht="27.75" customHeight="1">
      <c r="A230" s="23" t="s">
        <v>1649</v>
      </c>
      <c r="B230" s="24" t="s">
        <v>1650</v>
      </c>
      <c r="C230" s="25"/>
    </row>
    <row r="231" spans="1:3" ht="27.75" customHeight="1">
      <c r="A231" s="23" t="s">
        <v>1651</v>
      </c>
      <c r="B231" s="24" t="s">
        <v>1652</v>
      </c>
      <c r="C231" s="25"/>
    </row>
    <row r="232" spans="1:3" ht="27.75" customHeight="1">
      <c r="A232" s="23" t="s">
        <v>1653</v>
      </c>
      <c r="B232" s="24" t="s">
        <v>1654</v>
      </c>
      <c r="C232" s="25"/>
    </row>
    <row r="233" spans="1:3" ht="27.75" customHeight="1">
      <c r="A233" s="23" t="s">
        <v>1655</v>
      </c>
      <c r="B233" s="24" t="s">
        <v>1656</v>
      </c>
      <c r="C233" s="25"/>
    </row>
    <row r="234" spans="1:3" ht="27.75" customHeight="1">
      <c r="A234" s="23" t="s">
        <v>1657</v>
      </c>
      <c r="B234" s="24" t="s">
        <v>1164</v>
      </c>
      <c r="C234" s="25"/>
    </row>
    <row r="235" spans="1:3" ht="27.75" customHeight="1">
      <c r="A235" s="23" t="s">
        <v>1658</v>
      </c>
      <c r="B235" s="24" t="s">
        <v>1659</v>
      </c>
      <c r="C235" s="25"/>
    </row>
    <row r="236" spans="1:3" ht="27.75" customHeight="1">
      <c r="A236" s="23" t="s">
        <v>1660</v>
      </c>
      <c r="B236" s="24" t="s">
        <v>1661</v>
      </c>
      <c r="C236" s="25"/>
    </row>
    <row r="237" spans="1:3" ht="27.75" customHeight="1">
      <c r="A237" s="23" t="s">
        <v>1662</v>
      </c>
      <c r="B237" s="24" t="s">
        <v>1663</v>
      </c>
      <c r="C237" s="25"/>
    </row>
    <row r="238" spans="1:3" ht="27.75" customHeight="1">
      <c r="A238" s="23" t="s">
        <v>1664</v>
      </c>
      <c r="B238" s="24" t="s">
        <v>1665</v>
      </c>
      <c r="C238" s="25"/>
    </row>
    <row r="239" spans="1:3" ht="27.75" customHeight="1">
      <c r="A239" s="23" t="s">
        <v>1666</v>
      </c>
      <c r="B239" s="24" t="s">
        <v>1667</v>
      </c>
      <c r="C239" s="25"/>
    </row>
    <row r="240" spans="1:3" ht="27.75" customHeight="1">
      <c r="A240" s="23" t="s">
        <v>1668</v>
      </c>
      <c r="B240" s="24" t="s">
        <v>1669</v>
      </c>
      <c r="C240" s="25"/>
    </row>
    <row r="241" spans="1:3" ht="27.75" customHeight="1">
      <c r="A241" s="23" t="s">
        <v>1670</v>
      </c>
      <c r="B241" s="24" t="s">
        <v>1671</v>
      </c>
      <c r="C241" s="25"/>
    </row>
    <row r="242" spans="1:3" ht="27.75" customHeight="1">
      <c r="A242" s="23" t="s">
        <v>1672</v>
      </c>
      <c r="B242" s="24" t="s">
        <v>1673</v>
      </c>
      <c r="C242" s="25"/>
    </row>
    <row r="243" spans="1:3" ht="27.75" customHeight="1">
      <c r="A243" s="23" t="s">
        <v>1674</v>
      </c>
      <c r="B243" s="24" t="s">
        <v>1675</v>
      </c>
      <c r="C243" s="25"/>
    </row>
    <row r="244" spans="1:3" ht="27.75" customHeight="1">
      <c r="A244" s="23" t="s">
        <v>1676</v>
      </c>
      <c r="B244" s="24" t="s">
        <v>1677</v>
      </c>
      <c r="C244" s="25"/>
    </row>
    <row r="245" spans="1:3" ht="27.75" customHeight="1">
      <c r="A245" s="23" t="s">
        <v>1678</v>
      </c>
      <c r="B245" s="24" t="s">
        <v>1679</v>
      </c>
      <c r="C245" s="25"/>
    </row>
    <row r="246" spans="1:3" ht="27.75" customHeight="1">
      <c r="A246" s="23" t="s">
        <v>1680</v>
      </c>
      <c r="B246" s="24" t="s">
        <v>1681</v>
      </c>
      <c r="C246" s="25"/>
    </row>
    <row r="247" spans="1:3" ht="27.75" customHeight="1">
      <c r="A247" s="23" t="s">
        <v>1682</v>
      </c>
      <c r="B247" s="24" t="s">
        <v>1683</v>
      </c>
      <c r="C247" s="25"/>
    </row>
    <row r="248" spans="1:3" ht="27.75" customHeight="1">
      <c r="A248" s="23" t="s">
        <v>1684</v>
      </c>
      <c r="B248" s="24" t="s">
        <v>1685</v>
      </c>
      <c r="C248" s="25"/>
    </row>
    <row r="249" spans="1:3" ht="27.75" customHeight="1">
      <c r="A249" s="23" t="s">
        <v>1686</v>
      </c>
      <c r="B249" s="24" t="s">
        <v>1687</v>
      </c>
      <c r="C249" s="25"/>
    </row>
    <row r="250" spans="1:3" ht="27.75" customHeight="1">
      <c r="A250" s="23" t="s">
        <v>1688</v>
      </c>
      <c r="B250" s="24" t="s">
        <v>1689</v>
      </c>
      <c r="C250" s="25"/>
    </row>
    <row r="251" spans="1:3" ht="27.75" customHeight="1">
      <c r="A251" s="23" t="s">
        <v>1690</v>
      </c>
      <c r="B251" s="24" t="s">
        <v>1691</v>
      </c>
      <c r="C251" s="25"/>
    </row>
    <row r="252" spans="1:3" ht="27.75" customHeight="1">
      <c r="A252" s="23" t="s">
        <v>1692</v>
      </c>
      <c r="B252" s="24" t="s">
        <v>1693</v>
      </c>
      <c r="C252" s="25"/>
    </row>
    <row r="253" spans="1:3" ht="27.75" customHeight="1">
      <c r="A253" s="23" t="s">
        <v>1694</v>
      </c>
      <c r="B253" s="24" t="s">
        <v>1695</v>
      </c>
      <c r="C253" s="25"/>
    </row>
    <row r="254" spans="1:3" ht="27.75" customHeight="1">
      <c r="A254" s="23" t="s">
        <v>1696</v>
      </c>
      <c r="B254" s="24" t="s">
        <v>1697</v>
      </c>
      <c r="C254" s="25"/>
    </row>
    <row r="255" spans="1:3" ht="27.75" customHeight="1">
      <c r="A255" s="23" t="s">
        <v>1698</v>
      </c>
      <c r="B255" s="24" t="s">
        <v>1699</v>
      </c>
      <c r="C255" s="25"/>
    </row>
    <row r="256" spans="1:3" ht="27.75" customHeight="1">
      <c r="A256" s="23" t="s">
        <v>1700</v>
      </c>
      <c r="B256" s="24" t="s">
        <v>1701</v>
      </c>
      <c r="C256" s="25"/>
    </row>
    <row r="257" spans="1:3" ht="27.75" customHeight="1">
      <c r="A257" s="23" t="s">
        <v>1702</v>
      </c>
      <c r="B257" s="24" t="s">
        <v>1703</v>
      </c>
      <c r="C257" s="25"/>
    </row>
    <row r="258" spans="1:3" ht="27.75" customHeight="1">
      <c r="A258" s="23" t="s">
        <v>1704</v>
      </c>
      <c r="B258" s="24" t="s">
        <v>1705</v>
      </c>
      <c r="C258" s="25"/>
    </row>
    <row r="259" spans="1:3" ht="27.75" customHeight="1">
      <c r="A259" s="23" t="s">
        <v>1706</v>
      </c>
      <c r="B259" s="24" t="s">
        <v>1707</v>
      </c>
      <c r="C259" s="25"/>
    </row>
    <row r="260" spans="1:3" ht="27.75" customHeight="1">
      <c r="A260" s="23" t="s">
        <v>1708</v>
      </c>
      <c r="B260" s="24" t="s">
        <v>1709</v>
      </c>
      <c r="C260" s="25"/>
    </row>
    <row r="261" spans="1:3" ht="27.75" customHeight="1">
      <c r="A261" s="23" t="s">
        <v>1710</v>
      </c>
      <c r="B261" s="24" t="s">
        <v>1711</v>
      </c>
      <c r="C261" s="25"/>
    </row>
    <row r="262" spans="1:3" ht="27.75" customHeight="1">
      <c r="A262" s="23" t="s">
        <v>1712</v>
      </c>
      <c r="B262" s="24" t="s">
        <v>1713</v>
      </c>
      <c r="C262" s="25"/>
    </row>
    <row r="263" spans="1:3" ht="27.75" customHeight="1">
      <c r="A263" s="23" t="s">
        <v>1714</v>
      </c>
      <c r="B263" s="24" t="s">
        <v>1715</v>
      </c>
      <c r="C263" s="25"/>
    </row>
    <row r="264" spans="1:3" ht="27.75" customHeight="1">
      <c r="A264" s="23" t="s">
        <v>1716</v>
      </c>
      <c r="B264" s="24" t="s">
        <v>1717</v>
      </c>
      <c r="C264" s="25"/>
    </row>
    <row r="265" spans="1:3" ht="27.75" customHeight="1">
      <c r="A265" s="23" t="s">
        <v>1718</v>
      </c>
      <c r="B265" s="24" t="s">
        <v>1719</v>
      </c>
      <c r="C265" s="25"/>
    </row>
    <row r="266" spans="1:3" ht="27.75" customHeight="1">
      <c r="A266" s="23" t="s">
        <v>1720</v>
      </c>
      <c r="B266" s="24" t="s">
        <v>1721</v>
      </c>
      <c r="C266" s="25"/>
    </row>
    <row r="267" spans="1:3" ht="27.75" customHeight="1">
      <c r="A267" s="23" t="s">
        <v>1722</v>
      </c>
      <c r="B267" s="24" t="s">
        <v>1723</v>
      </c>
      <c r="C267" s="25"/>
    </row>
    <row r="268" spans="1:3" ht="27.75" customHeight="1">
      <c r="A268" s="23" t="s">
        <v>1724</v>
      </c>
      <c r="B268" s="24" t="s">
        <v>1725</v>
      </c>
      <c r="C268" s="25"/>
    </row>
    <row r="269" spans="1:3" ht="27.75" customHeight="1">
      <c r="A269" s="23" t="s">
        <v>1726</v>
      </c>
      <c r="B269" s="24" t="s">
        <v>1727</v>
      </c>
      <c r="C269" s="25"/>
    </row>
    <row r="270" spans="1:3" ht="27.75" customHeight="1">
      <c r="A270" s="23" t="s">
        <v>1728</v>
      </c>
      <c r="B270" s="24" t="s">
        <v>1729</v>
      </c>
      <c r="C270" s="25"/>
    </row>
    <row r="271" spans="1:3" ht="27.75" customHeight="1">
      <c r="A271" s="23" t="s">
        <v>1730</v>
      </c>
      <c r="B271" s="24" t="s">
        <v>1731</v>
      </c>
      <c r="C271" s="25"/>
    </row>
    <row r="272" spans="1:3" ht="27.75" customHeight="1">
      <c r="A272" s="23" t="s">
        <v>1732</v>
      </c>
      <c r="B272" s="24" t="s">
        <v>1733</v>
      </c>
      <c r="C272" s="25"/>
    </row>
    <row r="273" spans="1:3" ht="27.75" customHeight="1">
      <c r="A273" s="23" t="s">
        <v>1734</v>
      </c>
      <c r="B273" s="24" t="s">
        <v>1735</v>
      </c>
      <c r="C273" s="25"/>
    </row>
    <row r="274" spans="1:3" ht="27.75" customHeight="1">
      <c r="A274" s="23" t="s">
        <v>1736</v>
      </c>
      <c r="B274" s="24" t="s">
        <v>1737</v>
      </c>
      <c r="C274" s="25"/>
    </row>
    <row r="275" spans="1:3" ht="27.75" customHeight="1">
      <c r="A275" s="23" t="s">
        <v>1738</v>
      </c>
      <c r="B275" s="24" t="s">
        <v>1739</v>
      </c>
      <c r="C275" s="25"/>
    </row>
    <row r="276" spans="1:3" ht="27.75" customHeight="1">
      <c r="A276" s="23" t="s">
        <v>1740</v>
      </c>
      <c r="B276" s="24" t="s">
        <v>1741</v>
      </c>
      <c r="C276" s="25"/>
    </row>
    <row r="277" spans="1:3" ht="27.75" customHeight="1">
      <c r="A277" s="23" t="s">
        <v>1742</v>
      </c>
      <c r="B277" s="24" t="s">
        <v>1743</v>
      </c>
      <c r="C277" s="25"/>
    </row>
    <row r="278" spans="1:3" ht="27.75" customHeight="1">
      <c r="A278" s="23" t="s">
        <v>1744</v>
      </c>
      <c r="B278" s="24" t="s">
        <v>1745</v>
      </c>
      <c r="C278" s="25"/>
    </row>
    <row r="279" spans="1:3" ht="27.75" customHeight="1">
      <c r="A279" s="23" t="s">
        <v>1746</v>
      </c>
      <c r="B279" s="24" t="s">
        <v>1747</v>
      </c>
      <c r="C279" s="25"/>
    </row>
    <row r="280" spans="1:3" ht="27.75" customHeight="1">
      <c r="A280" s="23" t="s">
        <v>1748</v>
      </c>
      <c r="B280" s="24" t="s">
        <v>1749</v>
      </c>
      <c r="C280" s="25"/>
    </row>
    <row r="281" spans="1:3" ht="27.75" customHeight="1">
      <c r="A281" s="23" t="s">
        <v>1750</v>
      </c>
      <c r="B281" s="24" t="s">
        <v>1751</v>
      </c>
      <c r="C281" s="25"/>
    </row>
    <row r="282" spans="1:3" ht="27.75" customHeight="1">
      <c r="A282" s="23" t="s">
        <v>1752</v>
      </c>
      <c r="B282" s="24" t="s">
        <v>1753</v>
      </c>
      <c r="C282" s="25"/>
    </row>
    <row r="283" spans="1:3" ht="27.75" customHeight="1">
      <c r="A283" s="23" t="s">
        <v>1754</v>
      </c>
      <c r="B283" s="24" t="s">
        <v>1755</v>
      </c>
      <c r="C283" s="25"/>
    </row>
    <row r="284" spans="1:3" ht="27.75" customHeight="1">
      <c r="A284" s="23" t="s">
        <v>1756</v>
      </c>
      <c r="B284" s="24" t="s">
        <v>1757</v>
      </c>
      <c r="C284" s="25"/>
    </row>
    <row r="285" spans="1:3" ht="27.75" customHeight="1">
      <c r="A285" s="23" t="s">
        <v>1758</v>
      </c>
      <c r="B285" s="24" t="s">
        <v>1759</v>
      </c>
      <c r="C285" s="25"/>
    </row>
    <row r="286" spans="1:3" ht="27.75" customHeight="1">
      <c r="A286" s="23" t="s">
        <v>1760</v>
      </c>
      <c r="B286" s="24" t="s">
        <v>1761</v>
      </c>
      <c r="C286" s="25"/>
    </row>
    <row r="287" spans="1:3" ht="27.75" customHeight="1">
      <c r="A287" s="23" t="s">
        <v>1762</v>
      </c>
      <c r="B287" s="24" t="s">
        <v>1763</v>
      </c>
      <c r="C287" s="25"/>
    </row>
    <row r="288" spans="1:3" ht="27.75" customHeight="1">
      <c r="A288" s="23" t="s">
        <v>1764</v>
      </c>
      <c r="B288" s="24" t="s">
        <v>1765</v>
      </c>
      <c r="C288" s="25"/>
    </row>
    <row r="289" spans="1:3" ht="27.75" customHeight="1">
      <c r="A289" s="23" t="s">
        <v>1766</v>
      </c>
      <c r="B289" s="24" t="s">
        <v>1767</v>
      </c>
      <c r="C289" s="25"/>
    </row>
    <row r="290" spans="1:3" ht="27.75" customHeight="1">
      <c r="A290" s="23" t="s">
        <v>1768</v>
      </c>
      <c r="B290" s="24" t="s">
        <v>1769</v>
      </c>
      <c r="C290" s="25"/>
    </row>
    <row r="291" spans="1:2" ht="22.5" customHeight="1">
      <c r="A291" s="26" t="s">
        <v>58</v>
      </c>
      <c r="B291" s="27"/>
    </row>
  </sheetData>
  <sheetProtection/>
  <mergeCells count="3">
    <mergeCell ref="A1:C1"/>
    <mergeCell ref="A2:C2"/>
    <mergeCell ref="A291:B291"/>
  </mergeCells>
  <printOptions horizontalCentered="1"/>
  <pageMargins left="0.39" right="0.39" top="0.39" bottom="0.7900000000000001" header="0.2" footer="0.39"/>
  <pageSetup horizontalDpi="600" verticalDpi="600" orientation="portrait" paperSize="9"/>
  <headerFooter scaleWithDoc="0" alignWithMargins="0">
    <oddFooter>&amp;C第 &amp;P 页</oddFooter>
  </headerFooter>
</worksheet>
</file>

<file path=xl/worksheets/sheet8.xml><?xml version="1.0" encoding="utf-8"?>
<worksheet xmlns="http://schemas.openxmlformats.org/spreadsheetml/2006/main" xmlns:r="http://schemas.openxmlformats.org/officeDocument/2006/relationships">
  <sheetPr>
    <tabColor rgb="FFFFFF00"/>
  </sheetPr>
  <dimension ref="A1:B26"/>
  <sheetViews>
    <sheetView showZeros="0" workbookViewId="0" topLeftCell="A1">
      <selection activeCell="H8" sqref="H8"/>
    </sheetView>
  </sheetViews>
  <sheetFormatPr defaultColWidth="8.875" defaultRowHeight="13.5"/>
  <cols>
    <col min="1" max="1" width="30.125" style="0" customWidth="1"/>
    <col min="2" max="2" width="33.625" style="1" customWidth="1"/>
  </cols>
  <sheetData>
    <row r="1" ht="24.75" customHeight="1">
      <c r="A1" s="2" t="s">
        <v>1770</v>
      </c>
    </row>
    <row r="2" spans="1:2" ht="26.25" customHeight="1">
      <c r="A2" s="3" t="s">
        <v>1771</v>
      </c>
      <c r="B2" s="4"/>
    </row>
    <row r="3" ht="19.5" customHeight="1">
      <c r="B3" s="5" t="s">
        <v>2</v>
      </c>
    </row>
    <row r="4" spans="1:2" ht="30" customHeight="1">
      <c r="A4" s="6" t="s">
        <v>3</v>
      </c>
      <c r="B4" s="7" t="s">
        <v>1772</v>
      </c>
    </row>
    <row r="5" spans="1:2" ht="30" customHeight="1">
      <c r="A5" s="8" t="s">
        <v>1773</v>
      </c>
      <c r="B5" s="9"/>
    </row>
    <row r="6" spans="1:2" ht="30" customHeight="1">
      <c r="A6" s="10" t="s">
        <v>1774</v>
      </c>
      <c r="B6" s="9">
        <v>0</v>
      </c>
    </row>
    <row r="7" spans="1:2" ht="30" customHeight="1">
      <c r="A7" s="10" t="s">
        <v>1775</v>
      </c>
      <c r="B7" s="9">
        <v>0</v>
      </c>
    </row>
    <row r="8" spans="1:2" ht="30" customHeight="1">
      <c r="A8" s="10" t="s">
        <v>1776</v>
      </c>
      <c r="B8" s="9">
        <v>0</v>
      </c>
    </row>
    <row r="9" spans="1:2" ht="30" customHeight="1">
      <c r="A9" s="10" t="s">
        <v>1777</v>
      </c>
      <c r="B9" s="9">
        <v>0</v>
      </c>
    </row>
    <row r="10" spans="1:2" ht="30" customHeight="1">
      <c r="A10" s="10" t="s">
        <v>1778</v>
      </c>
      <c r="B10" s="9"/>
    </row>
    <row r="11" spans="1:2" ht="30" customHeight="1">
      <c r="A11" s="10" t="s">
        <v>1775</v>
      </c>
      <c r="B11" s="9"/>
    </row>
    <row r="12" spans="1:2" ht="30" customHeight="1">
      <c r="A12" s="10" t="s">
        <v>1776</v>
      </c>
      <c r="B12" s="9">
        <v>0</v>
      </c>
    </row>
    <row r="13" spans="1:2" ht="30" customHeight="1">
      <c r="A13" s="10" t="s">
        <v>1777</v>
      </c>
      <c r="B13" s="9">
        <v>0</v>
      </c>
    </row>
    <row r="14" spans="1:2" ht="30" customHeight="1">
      <c r="A14" s="8" t="s">
        <v>1779</v>
      </c>
      <c r="B14" s="9">
        <v>0</v>
      </c>
    </row>
    <row r="15" spans="1:2" ht="30" customHeight="1">
      <c r="A15" s="10" t="s">
        <v>1774</v>
      </c>
      <c r="B15" s="9">
        <v>0</v>
      </c>
    </row>
    <row r="16" spans="1:2" ht="30" customHeight="1">
      <c r="A16" s="10" t="s">
        <v>1778</v>
      </c>
      <c r="B16" s="11"/>
    </row>
    <row r="17" spans="1:2" ht="30" customHeight="1">
      <c r="A17" s="8" t="s">
        <v>1780</v>
      </c>
      <c r="B17" s="9">
        <v>0</v>
      </c>
    </row>
    <row r="18" spans="1:2" ht="30" customHeight="1">
      <c r="A18" s="10" t="s">
        <v>1774</v>
      </c>
      <c r="B18" s="9">
        <v>0</v>
      </c>
    </row>
    <row r="19" spans="1:2" ht="30" customHeight="1">
      <c r="A19" s="10" t="s">
        <v>1778</v>
      </c>
      <c r="B19" s="9">
        <v>0</v>
      </c>
    </row>
    <row r="20" spans="1:2" ht="30" customHeight="1">
      <c r="A20" s="8" t="s">
        <v>1781</v>
      </c>
      <c r="B20" s="9">
        <v>0</v>
      </c>
    </row>
    <row r="21" spans="1:2" ht="30" customHeight="1">
      <c r="A21" s="10" t="s">
        <v>1774</v>
      </c>
      <c r="B21" s="9">
        <v>0</v>
      </c>
    </row>
    <row r="22" spans="1:2" ht="30" customHeight="1">
      <c r="A22" s="10" t="s">
        <v>1778</v>
      </c>
      <c r="B22" s="9"/>
    </row>
    <row r="23" spans="1:2" ht="30" customHeight="1">
      <c r="A23" s="8" t="s">
        <v>1782</v>
      </c>
      <c r="B23" s="9"/>
    </row>
    <row r="24" spans="1:2" ht="30" customHeight="1">
      <c r="A24" s="10" t="s">
        <v>1774</v>
      </c>
      <c r="B24" s="9">
        <v>0</v>
      </c>
    </row>
    <row r="25" spans="1:2" ht="30" customHeight="1">
      <c r="A25" s="10" t="s">
        <v>1778</v>
      </c>
      <c r="B25" s="9"/>
    </row>
    <row r="26" ht="13.5">
      <c r="A26" s="12"/>
    </row>
  </sheetData>
  <sheetProtection/>
  <mergeCells count="1">
    <mergeCell ref="A2:B2"/>
  </mergeCells>
  <printOptions horizontalCentered="1"/>
  <pageMargins left="0.39" right="0.39" top="0.39" bottom="0.39" header="0.2" footer="0.2"/>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2019-02-01T02:25:30Z</cp:lastPrinted>
  <dcterms:created xsi:type="dcterms:W3CDTF">2019-01-31T09:55:21Z</dcterms:created>
  <dcterms:modified xsi:type="dcterms:W3CDTF">2024-02-06T08:49:15Z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2052-10.8.2.7090</vt:lpwstr>
  </property>
  <property fmtid="{D5CDD505-2E9C-101B-9397-08002B2CF9AE}" pid="4" name="I">
    <vt:lpwstr>DA7C356A1526439AA861391A130F239F</vt:lpwstr>
  </property>
</Properties>
</file>